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ynaM\cResults\excel\Tabellen voor website\2021_4\NL\Job regionaal\"/>
    </mc:Choice>
  </mc:AlternateContent>
  <bookViews>
    <workbookView xWindow="-110" yWindow="-110" windowWidth="19310" windowHeight="6290"/>
  </bookViews>
  <sheets>
    <sheet name="Tabel" sheetId="1" r:id="rId1"/>
    <sheet name="Toelichting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4" i="1" l="1"/>
  <c r="E114" i="1"/>
  <c r="L113" i="1"/>
  <c r="K113" i="1"/>
  <c r="I113" i="1"/>
  <c r="H113" i="1"/>
  <c r="F113" i="1"/>
  <c r="E113" i="1"/>
  <c r="L112" i="1"/>
  <c r="K112" i="1"/>
  <c r="I112" i="1"/>
  <c r="H112" i="1"/>
  <c r="F112" i="1"/>
  <c r="E112" i="1"/>
  <c r="L111" i="1"/>
  <c r="K111" i="1"/>
  <c r="I111" i="1"/>
  <c r="H111" i="1"/>
  <c r="F111" i="1"/>
  <c r="E111" i="1"/>
  <c r="L110" i="1"/>
  <c r="K110" i="1"/>
  <c r="I110" i="1"/>
  <c r="H110" i="1"/>
  <c r="F110" i="1"/>
  <c r="E110" i="1"/>
  <c r="L109" i="1"/>
  <c r="K109" i="1"/>
  <c r="I109" i="1"/>
  <c r="H109" i="1"/>
  <c r="F109" i="1"/>
  <c r="E109" i="1"/>
  <c r="L108" i="1"/>
  <c r="K108" i="1"/>
  <c r="I108" i="1"/>
  <c r="H108" i="1"/>
  <c r="F108" i="1"/>
  <c r="E108" i="1"/>
  <c r="L107" i="1"/>
  <c r="K107" i="1"/>
  <c r="I107" i="1"/>
  <c r="H107" i="1"/>
  <c r="F107" i="1"/>
  <c r="E107" i="1"/>
  <c r="L106" i="1"/>
  <c r="K106" i="1"/>
  <c r="I106" i="1"/>
  <c r="H106" i="1"/>
  <c r="F106" i="1"/>
  <c r="E106" i="1"/>
  <c r="L105" i="1"/>
  <c r="K105" i="1"/>
  <c r="I105" i="1"/>
  <c r="H105" i="1"/>
  <c r="F105" i="1"/>
  <c r="E105" i="1"/>
  <c r="L104" i="1"/>
  <c r="K104" i="1"/>
  <c r="I104" i="1"/>
  <c r="H104" i="1"/>
  <c r="F104" i="1"/>
  <c r="E104" i="1"/>
  <c r="L103" i="1"/>
  <c r="K103" i="1"/>
  <c r="I103" i="1"/>
  <c r="H103" i="1"/>
  <c r="F103" i="1"/>
  <c r="E103" i="1"/>
  <c r="E22" i="1"/>
  <c r="H22" i="1"/>
  <c r="H114" i="1" s="1"/>
  <c r="I22" i="1"/>
  <c r="K22" i="1"/>
  <c r="K114" i="1" s="1"/>
  <c r="L22" i="1"/>
  <c r="L114" i="1" s="1"/>
  <c r="F22" i="1"/>
  <c r="F114" i="1" s="1"/>
  <c r="J21" i="1" l="1"/>
  <c r="J113" i="1" s="1"/>
  <c r="G21" i="1"/>
  <c r="G113" i="1" s="1"/>
  <c r="D21" i="1"/>
  <c r="D113" i="1" s="1"/>
  <c r="J20" i="1"/>
  <c r="J112" i="1" s="1"/>
  <c r="G20" i="1"/>
  <c r="G112" i="1" s="1"/>
  <c r="D20" i="1"/>
  <c r="D112" i="1" s="1"/>
  <c r="J19" i="1"/>
  <c r="J111" i="1" s="1"/>
  <c r="G19" i="1"/>
  <c r="G111" i="1" s="1"/>
  <c r="D19" i="1"/>
  <c r="D111" i="1" s="1"/>
  <c r="J18" i="1"/>
  <c r="J110" i="1" s="1"/>
  <c r="G18" i="1"/>
  <c r="G110" i="1" s="1"/>
  <c r="D18" i="1"/>
  <c r="D110" i="1" s="1"/>
  <c r="J17" i="1"/>
  <c r="J109" i="1" s="1"/>
  <c r="G17" i="1"/>
  <c r="G109" i="1" s="1"/>
  <c r="D17" i="1"/>
  <c r="D109" i="1" s="1"/>
  <c r="J16" i="1"/>
  <c r="J108" i="1" s="1"/>
  <c r="G16" i="1"/>
  <c r="G108" i="1" s="1"/>
  <c r="D16" i="1"/>
  <c r="D108" i="1" s="1"/>
  <c r="J15" i="1"/>
  <c r="J107" i="1" s="1"/>
  <c r="G15" i="1"/>
  <c r="G107" i="1" s="1"/>
  <c r="D15" i="1"/>
  <c r="D107" i="1" s="1"/>
  <c r="J14" i="1"/>
  <c r="J106" i="1" s="1"/>
  <c r="G14" i="1"/>
  <c r="G106" i="1" s="1"/>
  <c r="D14" i="1"/>
  <c r="D106" i="1" s="1"/>
  <c r="J13" i="1"/>
  <c r="J105" i="1" s="1"/>
  <c r="G13" i="1"/>
  <c r="G105" i="1" s="1"/>
  <c r="D13" i="1"/>
  <c r="D105" i="1" s="1"/>
  <c r="J12" i="1"/>
  <c r="J104" i="1" s="1"/>
  <c r="G12" i="1"/>
  <c r="G104" i="1" s="1"/>
  <c r="D12" i="1"/>
  <c r="D104" i="1" s="1"/>
  <c r="J11" i="1"/>
  <c r="J103" i="1" s="1"/>
  <c r="G11" i="1"/>
  <c r="D11" i="1"/>
  <c r="D103" i="1" s="1"/>
  <c r="G22" i="1" l="1"/>
  <c r="G114" i="1" s="1"/>
  <c r="G103" i="1"/>
  <c r="J22" i="1"/>
  <c r="J114" i="1" s="1"/>
  <c r="D22" i="1"/>
  <c r="D114" i="1" s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J125" i="1"/>
  <c r="K125" i="1"/>
  <c r="L125" i="1"/>
  <c r="K126" i="1"/>
  <c r="L126" i="1"/>
  <c r="K115" i="1"/>
  <c r="L115" i="1"/>
  <c r="H116" i="1"/>
  <c r="I116" i="1"/>
  <c r="H117" i="1"/>
  <c r="I117" i="1"/>
  <c r="G118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G126" i="1"/>
  <c r="H126" i="1"/>
  <c r="I126" i="1"/>
  <c r="H115" i="1"/>
  <c r="I115" i="1"/>
  <c r="E116" i="1"/>
  <c r="F116" i="1"/>
  <c r="D117" i="1"/>
  <c r="E117" i="1"/>
  <c r="F117" i="1"/>
  <c r="E118" i="1"/>
  <c r="F118" i="1"/>
  <c r="E119" i="1"/>
  <c r="F119" i="1"/>
  <c r="E120" i="1"/>
  <c r="F120" i="1"/>
  <c r="D121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15" i="1"/>
  <c r="F115" i="1"/>
  <c r="J24" i="1"/>
  <c r="J116" i="1" s="1"/>
  <c r="J25" i="1"/>
  <c r="J117" i="1" s="1"/>
  <c r="J26" i="1"/>
  <c r="J118" i="1" s="1"/>
  <c r="J27" i="1"/>
  <c r="J119" i="1" s="1"/>
  <c r="J28" i="1"/>
  <c r="J120" i="1" s="1"/>
  <c r="J29" i="1"/>
  <c r="J121" i="1" s="1"/>
  <c r="J30" i="1"/>
  <c r="J122" i="1" s="1"/>
  <c r="J31" i="1"/>
  <c r="J123" i="1" s="1"/>
  <c r="J32" i="1"/>
  <c r="J124" i="1" s="1"/>
  <c r="J33" i="1"/>
  <c r="J34" i="1"/>
  <c r="J126" i="1" s="1"/>
  <c r="G24" i="1"/>
  <c r="G116" i="1" s="1"/>
  <c r="G25" i="1"/>
  <c r="G117" i="1" s="1"/>
  <c r="G26" i="1"/>
  <c r="G27" i="1"/>
  <c r="G119" i="1" s="1"/>
  <c r="G28" i="1"/>
  <c r="G120" i="1" s="1"/>
  <c r="G29" i="1"/>
  <c r="G121" i="1" s="1"/>
  <c r="G30" i="1"/>
  <c r="G122" i="1" s="1"/>
  <c r="G31" i="1"/>
  <c r="G123" i="1" s="1"/>
  <c r="G32" i="1"/>
  <c r="G124" i="1" s="1"/>
  <c r="G33" i="1"/>
  <c r="G125" i="1" s="1"/>
  <c r="G34" i="1"/>
  <c r="J23" i="1"/>
  <c r="J115" i="1" s="1"/>
  <c r="G23" i="1"/>
  <c r="G115" i="1" s="1"/>
  <c r="D24" i="1"/>
  <c r="D116" i="1" s="1"/>
  <c r="D25" i="1"/>
  <c r="D26" i="1"/>
  <c r="D118" i="1" s="1"/>
  <c r="D27" i="1"/>
  <c r="D119" i="1" s="1"/>
  <c r="D28" i="1"/>
  <c r="D120" i="1" s="1"/>
  <c r="D29" i="1"/>
  <c r="D30" i="1"/>
  <c r="D122" i="1" s="1"/>
  <c r="D31" i="1"/>
  <c r="D123" i="1" s="1"/>
  <c r="D32" i="1"/>
  <c r="D124" i="1" s="1"/>
  <c r="D33" i="1"/>
  <c r="D125" i="1" s="1"/>
  <c r="D34" i="1"/>
  <c r="D126" i="1" s="1"/>
  <c r="D23" i="1"/>
  <c r="D115" i="1" s="1"/>
</calcChain>
</file>

<file path=xl/sharedStrings.xml><?xml version="1.0" encoding="utf-8"?>
<sst xmlns="http://schemas.openxmlformats.org/spreadsheetml/2006/main" count="421" uniqueCount="69">
  <si>
    <t>Brussels Hoofdstedelijk Gewest</t>
  </si>
  <si>
    <t>Vlaams Gewest</t>
  </si>
  <si>
    <t>Waals Gewest</t>
  </si>
  <si>
    <t>Netto evolutie arbeidsplaatsen</t>
  </si>
  <si>
    <t>A</t>
  </si>
  <si>
    <t>Landbouw, bosbouw en visserij</t>
  </si>
  <si>
    <t>BCDE</t>
  </si>
  <si>
    <t>Winning van delfstoffen, Industrie, Productie en distributie van elektriciteit, gas en water, Afvalbeheer</t>
  </si>
  <si>
    <t>F</t>
  </si>
  <si>
    <t>Bouwnijverheid</t>
  </si>
  <si>
    <t>GHI</t>
  </si>
  <si>
    <t>Handel, vervoer en opslag, Verschaffen van accommodatie en maaltijden</t>
  </si>
  <si>
    <t>J</t>
  </si>
  <si>
    <t>Informatie en communicatie</t>
  </si>
  <si>
    <t>K</t>
  </si>
  <si>
    <t>Financiële activiteiten en verzekeringen</t>
  </si>
  <si>
    <t>L</t>
  </si>
  <si>
    <t>Exploitatie van en handel in onroerend goed</t>
  </si>
  <si>
    <t>MN</t>
  </si>
  <si>
    <t>Administratieve, ondersteunende en gespecialiseerde diensten</t>
  </si>
  <si>
    <t>OP</t>
  </si>
  <si>
    <t>Openbaar bestuur en Onderwijs</t>
  </si>
  <si>
    <t>Q</t>
  </si>
  <si>
    <t>Menselijke gezondheidszorg en maatschappelijke dienstverlening</t>
  </si>
  <si>
    <t>RSTU</t>
  </si>
  <si>
    <t>Kunst, amusement en recreatie, Overige diensten, diversen</t>
  </si>
  <si>
    <t>Toelichting</t>
  </si>
  <si>
    <t>Periode</t>
  </si>
  <si>
    <t>NACE hoofdgroep</t>
  </si>
  <si>
    <t>Brussels Hoofdstedelijk gewest</t>
  </si>
  <si>
    <t>Totaal aantal arbeidsplaatsen</t>
  </si>
  <si>
    <t>n</t>
  </si>
  <si>
    <t>saldo in/uitstroom</t>
  </si>
  <si>
    <t>interne verschuiving</t>
  </si>
  <si>
    <t>Totaal</t>
  </si>
  <si>
    <t>Aantal arbeidsplaatsen</t>
  </si>
  <si>
    <t>Interne verschuiving tussen gewesten naar hoofdactiviteit (België, jaargegevens)</t>
  </si>
  <si>
    <t>Percentages t.o.v. het totaal aantal arbeidsplaatsen</t>
  </si>
  <si>
    <t>1. Toelichting</t>
  </si>
  <si>
    <t>In deze tabel vindt u jaarcijfers over de regionale tewerkstellingsdynamiek bij Belgische werkgevers.</t>
  </si>
  <si>
    <t>De nettoaangroei of -krimp in een gewest bestaat niet alleen uit het verschil tussen de in- en uitstroom van werknemers voor dat gewest, maar ook uit de verschuiving van werknemers binnen een onderneming, over de gewestgrenzen heen.</t>
  </si>
  <si>
    <t>Deze interne verschuiving is weergegeven in de tabel en wordt berekend als:</t>
  </si>
  <si>
    <t>interne verschuiving = netto-evolutie regionale tewerkstelling - saldo regionale instroom/uitstroom</t>
  </si>
  <si>
    <t>2. Referenties</t>
  </si>
  <si>
    <t>EUROSTAT/OECD (2007), Eurostat - OECD Manual on Business Demography Statistics, Luxembourg.</t>
  </si>
  <si>
    <t>Davis J.S., Haltiwanger J.C. &amp; Schuh S. (1996) , Job creation and destruction, Cambridge / London.</t>
  </si>
  <si>
    <t>3. Meer informatie</t>
  </si>
  <si>
    <t xml:space="preserve">Bron:  </t>
  </si>
  <si>
    <t>werkgevers private sector en overheid (federale, gewestelijke, gemeenschapsoverheden): RSZ</t>
  </si>
  <si>
    <t>Info over bron en basisstatistiek:</t>
  </si>
  <si>
    <t>Peter Vets</t>
  </si>
  <si>
    <t>Info over methode en indicatoren:</t>
  </si>
  <si>
    <t>Tim Goesaert</t>
  </si>
  <si>
    <t>©DynaM-reg, samenwerkingsverband tussen het BISA, het departement WSE, het IWEPS, de RSZ en het HIVA-KU Leuven</t>
  </si>
  <si>
    <t>Gebruik is toegestaan mits correcte bronvermelding.</t>
  </si>
  <si>
    <t>De graden in het onderste luik van de tabel worden berekend door de aantallen te delen door het totaal aantal arbeidsplaatsen.</t>
  </si>
  <si>
    <t>%</t>
  </si>
  <si>
    <t>terug naar tabel</t>
  </si>
  <si>
    <r>
      <t xml:space="preserve">De cijfers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>inclusief</t>
    </r>
    <r>
      <rPr>
        <sz val="10"/>
        <rFont val="Calibri"/>
        <family val="2"/>
        <scheme val="minor"/>
      </rPr>
      <t xml:space="preserve"> de lokale overheden (DIBISS, voorheen RSZPPO).</t>
    </r>
  </si>
  <si>
    <t>Meer uitleg vindt u op de Methode-pagina van de DynaM website</t>
  </si>
  <si>
    <t>2016.4-2017.4</t>
  </si>
  <si>
    <t>2015.4-2016.4</t>
  </si>
  <si>
    <t>2014.4-2015.4</t>
  </si>
  <si>
    <t>Meetpunt 31 december</t>
  </si>
  <si>
    <t>Interne verschuiving tussen gewesten naar hoofdactiviteit (België, jaargegevens, meetpunt 31 december)</t>
  </si>
  <si>
    <t>2017.4-2018.4</t>
  </si>
  <si>
    <t>2018.4-2019.4</t>
  </si>
  <si>
    <t>2019.4-2020.4</t>
  </si>
  <si>
    <t>2020.4-2021.4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</si>
</sst>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3" tint="-0.249977111117893"/>
      <name val="Calibri"/>
      <family val="2"/>
      <scheme val="minor"/>
    </font>
    <font>
      <u/>
      <sz val="11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3" fillId="0" borderId="0" xfId="2" applyFont="1" applyAlignment="1">
      <alignment horizontal="left"/>
    </xf>
    <xf numFmtId="0" fontId="3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7" fillId="2" borderId="2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righ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3" fontId="8" fillId="4" borderId="1" xfId="0" applyNumberFormat="1" applyFont="1" applyFill="1" applyBorder="1" applyAlignment="1">
      <alignment horizontal="right" vertical="top" wrapText="1"/>
    </xf>
    <xf numFmtId="3" fontId="8" fillId="4" borderId="0" xfId="0" applyNumberFormat="1" applyFont="1" applyFill="1" applyBorder="1" applyAlignment="1">
      <alignment horizontal="righ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3" fontId="8" fillId="4" borderId="4" xfId="0" applyNumberFormat="1" applyFont="1" applyFill="1" applyBorder="1" applyAlignment="1">
      <alignment horizontal="right" vertical="top" wrapText="1"/>
    </xf>
    <xf numFmtId="3" fontId="8" fillId="4" borderId="3" xfId="0" applyNumberFormat="1" applyFont="1" applyFill="1" applyBorder="1" applyAlignment="1">
      <alignment horizontal="right" vertical="top" wrapText="1"/>
    </xf>
    <xf numFmtId="0" fontId="0" fillId="3" borderId="0" xfId="0" applyFill="1" applyBorder="1"/>
    <xf numFmtId="164" fontId="8" fillId="3" borderId="1" xfId="1" applyNumberFormat="1" applyFont="1" applyFill="1" applyBorder="1" applyAlignment="1">
      <alignment horizontal="right" vertical="top" wrapText="1"/>
    </xf>
    <xf numFmtId="164" fontId="8" fillId="3" borderId="0" xfId="1" applyNumberFormat="1" applyFont="1" applyFill="1" applyBorder="1" applyAlignment="1">
      <alignment horizontal="right" vertical="top" wrapText="1"/>
    </xf>
    <xf numFmtId="164" fontId="8" fillId="4" borderId="1" xfId="1" applyNumberFormat="1" applyFont="1" applyFill="1" applyBorder="1" applyAlignment="1">
      <alignment horizontal="right" vertical="top" wrapText="1"/>
    </xf>
    <xf numFmtId="164" fontId="8" fillId="4" borderId="0" xfId="1" applyNumberFormat="1" applyFont="1" applyFill="1" applyBorder="1" applyAlignment="1">
      <alignment horizontal="right" vertical="top" wrapText="1"/>
    </xf>
    <xf numFmtId="164" fontId="8" fillId="4" borderId="4" xfId="1" applyNumberFormat="1" applyFont="1" applyFill="1" applyBorder="1" applyAlignment="1">
      <alignment horizontal="right" vertical="top" wrapText="1"/>
    </xf>
    <xf numFmtId="164" fontId="8" fillId="4" borderId="3" xfId="1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/>
    </xf>
    <xf numFmtId="0" fontId="9" fillId="0" borderId="0" xfId="2" applyFont="1" applyAlignment="1">
      <alignment horizontal="right"/>
    </xf>
    <xf numFmtId="0" fontId="9" fillId="0" borderId="0" xfId="2" applyFont="1"/>
    <xf numFmtId="0" fontId="10" fillId="0" borderId="0" xfId="2" applyFont="1"/>
    <xf numFmtId="0" fontId="10" fillId="5" borderId="0" xfId="2" applyFont="1" applyFill="1"/>
    <xf numFmtId="0" fontId="2" fillId="0" borderId="0" xfId="2"/>
    <xf numFmtId="0" fontId="11" fillId="0" borderId="0" xfId="2" applyFont="1" applyAlignment="1">
      <alignment horizontal="right"/>
    </xf>
    <xf numFmtId="0" fontId="6" fillId="0" borderId="0" xfId="2" applyFont="1"/>
    <xf numFmtId="0" fontId="12" fillId="0" borderId="0" xfId="2" applyFont="1"/>
    <xf numFmtId="0" fontId="11" fillId="0" borderId="0" xfId="2" applyFont="1" applyFill="1"/>
    <xf numFmtId="0" fontId="6" fillId="0" borderId="0" xfId="2" applyFont="1" applyFill="1"/>
    <xf numFmtId="0" fontId="14" fillId="0" borderId="0" xfId="2" applyFont="1" applyFill="1"/>
    <xf numFmtId="0" fontId="11" fillId="0" borderId="0" xfId="2" applyFont="1"/>
    <xf numFmtId="0" fontId="5" fillId="0" borderId="0" xfId="3" applyFont="1" applyAlignment="1" applyProtection="1"/>
    <xf numFmtId="0" fontId="15" fillId="0" borderId="0" xfId="3" applyFont="1" applyAlignment="1" applyProtection="1"/>
    <xf numFmtId="0" fontId="15" fillId="0" borderId="0" xfId="3" applyFont="1" applyAlignment="1" applyProtection="1">
      <alignment horizontal="left"/>
    </xf>
    <xf numFmtId="0" fontId="8" fillId="3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wrapText="1"/>
    </xf>
    <xf numFmtId="0" fontId="0" fillId="0" borderId="0" xfId="0" applyFont="1"/>
    <xf numFmtId="0" fontId="4" fillId="0" borderId="0" xfId="3" applyAlignment="1" applyProtection="1"/>
    <xf numFmtId="0" fontId="11" fillId="0" borderId="0" xfId="0" applyFont="1"/>
    <xf numFmtId="3" fontId="0" fillId="0" borderId="0" xfId="0" applyNumberFormat="1"/>
    <xf numFmtId="0" fontId="7" fillId="2" borderId="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3" applyFill="1" applyAlignment="1" applyProtection="1"/>
    <xf numFmtId="0" fontId="4" fillId="0" borderId="0" xfId="3" applyAlignment="1" applyProtection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am-belgium.org/site/index.php?option=com_content&amp;view=article&amp;id=59&amp;Itemid=53&amp;lang=nl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hyperlink" Target="https://www.dynamstat.be/nl/methodolog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7"/>
  <sheetViews>
    <sheetView tabSelected="1" topLeftCell="A100" workbookViewId="0">
      <selection activeCell="O110" sqref="O110"/>
    </sheetView>
  </sheetViews>
  <sheetFormatPr defaultRowHeight="14.5" x14ac:dyDescent="0.35"/>
  <cols>
    <col min="1" max="1" width="11.453125" customWidth="1"/>
    <col min="2" max="2" width="17.1796875" customWidth="1"/>
    <col min="3" max="3" width="38" customWidth="1"/>
    <col min="4" max="4" width="12" customWidth="1"/>
    <col min="5" max="5" width="10.26953125" customWidth="1"/>
    <col min="7" max="7" width="12.453125" customWidth="1"/>
    <col min="8" max="8" width="10.453125" customWidth="1"/>
    <col min="9" max="9" width="9.54296875" customWidth="1"/>
    <col min="10" max="10" width="12.81640625" customWidth="1"/>
    <col min="11" max="11" width="10.81640625" customWidth="1"/>
    <col min="12" max="12" width="9.7265625" customWidth="1"/>
    <col min="13" max="13" width="2.453125" customWidth="1"/>
    <col min="14" max="14" width="14.26953125" customWidth="1"/>
    <col min="15" max="16" width="11.81640625" customWidth="1"/>
  </cols>
  <sheetData>
    <row r="2" spans="1:16" ht="18.5" x14ac:dyDescent="0.45">
      <c r="A2" s="1" t="s">
        <v>64</v>
      </c>
    </row>
    <row r="3" spans="1:16" ht="18.5" x14ac:dyDescent="0.45">
      <c r="A3" s="1"/>
    </row>
    <row r="4" spans="1:16" x14ac:dyDescent="0.35">
      <c r="A4" s="46" t="s">
        <v>26</v>
      </c>
    </row>
    <row r="5" spans="1:16" ht="18.5" x14ac:dyDescent="0.45">
      <c r="A5" s="1"/>
    </row>
    <row r="6" spans="1:16" ht="18.5" x14ac:dyDescent="0.45">
      <c r="A6" s="2"/>
    </row>
    <row r="7" spans="1:16" ht="15.5" x14ac:dyDescent="0.35">
      <c r="A7" s="3" t="s">
        <v>35</v>
      </c>
    </row>
    <row r="8" spans="1:16" ht="21" x14ac:dyDescent="0.35">
      <c r="A8" s="57" t="s">
        <v>63</v>
      </c>
      <c r="B8" s="49" t="s">
        <v>28</v>
      </c>
      <c r="C8" s="50"/>
      <c r="D8" s="58" t="s">
        <v>29</v>
      </c>
      <c r="E8" s="59"/>
      <c r="F8" s="60"/>
      <c r="G8" s="58" t="s">
        <v>1</v>
      </c>
      <c r="H8" s="59"/>
      <c r="I8" s="60"/>
      <c r="J8" s="58" t="s">
        <v>2</v>
      </c>
      <c r="K8" s="59"/>
      <c r="L8" s="59"/>
      <c r="M8" s="52"/>
      <c r="N8" s="48" t="s">
        <v>0</v>
      </c>
      <c r="O8" s="48" t="s">
        <v>1</v>
      </c>
      <c r="P8" s="48" t="s">
        <v>2</v>
      </c>
    </row>
    <row r="9" spans="1:16" ht="22" x14ac:dyDescent="0.35">
      <c r="A9" s="5"/>
      <c r="B9" s="51"/>
      <c r="C9" s="4"/>
      <c r="D9" s="51" t="s">
        <v>3</v>
      </c>
      <c r="E9" s="5" t="s">
        <v>32</v>
      </c>
      <c r="F9" s="4" t="s">
        <v>33</v>
      </c>
      <c r="G9" s="51" t="s">
        <v>3</v>
      </c>
      <c r="H9" s="5" t="s">
        <v>32</v>
      </c>
      <c r="I9" s="4" t="s">
        <v>33</v>
      </c>
      <c r="J9" s="51" t="s">
        <v>3</v>
      </c>
      <c r="K9" s="5" t="s">
        <v>32</v>
      </c>
      <c r="L9" s="5" t="s">
        <v>33</v>
      </c>
      <c r="M9" s="52"/>
      <c r="N9" s="5" t="s">
        <v>30</v>
      </c>
      <c r="O9" s="5" t="s">
        <v>30</v>
      </c>
      <c r="P9" s="5" t="s">
        <v>30</v>
      </c>
    </row>
    <row r="10" spans="1:16" x14ac:dyDescent="0.35">
      <c r="A10" s="56" t="s">
        <v>27</v>
      </c>
      <c r="B10" s="6"/>
      <c r="C10" s="7"/>
      <c r="D10" s="6" t="s">
        <v>31</v>
      </c>
      <c r="E10" s="8" t="s">
        <v>31</v>
      </c>
      <c r="F10" s="7" t="s">
        <v>31</v>
      </c>
      <c r="G10" s="6" t="s">
        <v>31</v>
      </c>
      <c r="H10" s="8" t="s">
        <v>31</v>
      </c>
      <c r="I10" s="7" t="s">
        <v>31</v>
      </c>
      <c r="J10" s="8" t="s">
        <v>31</v>
      </c>
      <c r="K10" s="8" t="s">
        <v>31</v>
      </c>
      <c r="L10" s="8" t="s">
        <v>31</v>
      </c>
      <c r="M10" s="52"/>
      <c r="N10" s="8" t="s">
        <v>31</v>
      </c>
      <c r="O10" s="8" t="s">
        <v>31</v>
      </c>
      <c r="P10" s="8" t="s">
        <v>31</v>
      </c>
    </row>
    <row r="11" spans="1:16" ht="18" customHeight="1" x14ac:dyDescent="0.35">
      <c r="A11" s="9" t="s">
        <v>68</v>
      </c>
      <c r="B11" s="10" t="s">
        <v>4</v>
      </c>
      <c r="C11" s="11" t="s">
        <v>5</v>
      </c>
      <c r="D11" s="13">
        <f>E11+F11</f>
        <v>30</v>
      </c>
      <c r="E11" s="13">
        <v>30</v>
      </c>
      <c r="F11" s="13">
        <v>0</v>
      </c>
      <c r="G11" s="13">
        <f>H11+I11</f>
        <v>-108</v>
      </c>
      <c r="H11" s="13">
        <v>-107</v>
      </c>
      <c r="I11" s="13">
        <v>-1</v>
      </c>
      <c r="J11" s="13">
        <f>K11+L11</f>
        <v>89</v>
      </c>
      <c r="K11" s="13">
        <v>88</v>
      </c>
      <c r="L11" s="13">
        <v>1</v>
      </c>
      <c r="M11" s="52"/>
      <c r="N11" s="13">
        <v>138</v>
      </c>
      <c r="O11" s="13">
        <v>14312.5</v>
      </c>
      <c r="P11" s="13">
        <v>4079</v>
      </c>
    </row>
    <row r="12" spans="1:16" ht="21" x14ac:dyDescent="0.35">
      <c r="A12" s="14"/>
      <c r="B12" s="15" t="s">
        <v>6</v>
      </c>
      <c r="C12" s="16" t="s">
        <v>7</v>
      </c>
      <c r="D12" s="18">
        <f t="shared" ref="D12:D21" si="0">E12+F12</f>
        <v>291</v>
      </c>
      <c r="E12" s="18">
        <v>133</v>
      </c>
      <c r="F12" s="18">
        <v>158</v>
      </c>
      <c r="G12" s="18">
        <f t="shared" ref="G12:G21" si="1">H12+I12</f>
        <v>5385</v>
      </c>
      <c r="H12" s="18">
        <v>5686</v>
      </c>
      <c r="I12" s="18">
        <v>-301</v>
      </c>
      <c r="J12" s="18">
        <f t="shared" ref="J12:J21" si="2">K12+L12</f>
        <v>1350</v>
      </c>
      <c r="K12" s="18">
        <v>1207</v>
      </c>
      <c r="L12" s="18">
        <v>143</v>
      </c>
      <c r="M12" s="52"/>
      <c r="N12" s="18">
        <v>25930.5</v>
      </c>
      <c r="O12" s="18">
        <v>367612</v>
      </c>
      <c r="P12" s="18">
        <v>140429.5</v>
      </c>
    </row>
    <row r="13" spans="1:16" x14ac:dyDescent="0.35">
      <c r="A13" s="9"/>
      <c r="B13" s="10" t="s">
        <v>8</v>
      </c>
      <c r="C13" s="11" t="s">
        <v>9</v>
      </c>
      <c r="D13" s="13">
        <f t="shared" si="0"/>
        <v>-361</v>
      </c>
      <c r="E13" s="13">
        <v>-142</v>
      </c>
      <c r="F13" s="13">
        <v>-219</v>
      </c>
      <c r="G13" s="13">
        <f t="shared" si="1"/>
        <v>1685</v>
      </c>
      <c r="H13" s="13">
        <v>1511</v>
      </c>
      <c r="I13" s="13">
        <v>174</v>
      </c>
      <c r="J13" s="13">
        <f t="shared" si="2"/>
        <v>1924</v>
      </c>
      <c r="K13" s="13">
        <v>1879</v>
      </c>
      <c r="L13" s="13">
        <v>45</v>
      </c>
      <c r="M13" s="52"/>
      <c r="N13" s="13">
        <v>12361</v>
      </c>
      <c r="O13" s="13">
        <v>134180.5</v>
      </c>
      <c r="P13" s="13">
        <v>61687.5</v>
      </c>
    </row>
    <row r="14" spans="1:16" ht="21" x14ac:dyDescent="0.35">
      <c r="A14" s="14"/>
      <c r="B14" s="15" t="s">
        <v>10</v>
      </c>
      <c r="C14" s="16" t="s">
        <v>11</v>
      </c>
      <c r="D14" s="18">
        <f t="shared" si="0"/>
        <v>1770</v>
      </c>
      <c r="E14" s="18">
        <v>2408</v>
      </c>
      <c r="F14" s="18">
        <v>-638</v>
      </c>
      <c r="G14" s="18">
        <f t="shared" si="1"/>
        <v>23379</v>
      </c>
      <c r="H14" s="18">
        <v>22825</v>
      </c>
      <c r="I14" s="18">
        <v>554</v>
      </c>
      <c r="J14" s="18">
        <f t="shared" si="2"/>
        <v>9028</v>
      </c>
      <c r="K14" s="18">
        <v>8944</v>
      </c>
      <c r="L14" s="18">
        <v>84</v>
      </c>
      <c r="M14" s="52"/>
      <c r="N14" s="18">
        <v>111490</v>
      </c>
      <c r="O14" s="18">
        <v>536864.5</v>
      </c>
      <c r="P14" s="18">
        <v>218443</v>
      </c>
    </row>
    <row r="15" spans="1:16" x14ac:dyDescent="0.35">
      <c r="A15" s="9"/>
      <c r="B15" s="10" t="s">
        <v>12</v>
      </c>
      <c r="C15" s="11" t="s">
        <v>13</v>
      </c>
      <c r="D15" s="13">
        <f t="shared" si="0"/>
        <v>1440</v>
      </c>
      <c r="E15" s="13">
        <v>1514</v>
      </c>
      <c r="F15" s="13">
        <v>-74</v>
      </c>
      <c r="G15" s="13">
        <f t="shared" si="1"/>
        <v>3159</v>
      </c>
      <c r="H15" s="13">
        <v>3188</v>
      </c>
      <c r="I15" s="13">
        <v>-29</v>
      </c>
      <c r="J15" s="13">
        <f t="shared" si="2"/>
        <v>1514</v>
      </c>
      <c r="K15" s="13">
        <v>1411</v>
      </c>
      <c r="L15" s="13">
        <v>103</v>
      </c>
      <c r="M15" s="52"/>
      <c r="N15" s="13">
        <v>33127</v>
      </c>
      <c r="O15" s="13">
        <v>64533</v>
      </c>
      <c r="P15" s="13">
        <v>17311.5</v>
      </c>
    </row>
    <row r="16" spans="1:16" x14ac:dyDescent="0.35">
      <c r="A16" s="14"/>
      <c r="B16" s="15" t="s">
        <v>14</v>
      </c>
      <c r="C16" s="16" t="s">
        <v>15</v>
      </c>
      <c r="D16" s="18">
        <f t="shared" si="0"/>
        <v>-441</v>
      </c>
      <c r="E16" s="18">
        <v>-615</v>
      </c>
      <c r="F16" s="18">
        <v>174</v>
      </c>
      <c r="G16" s="18">
        <f t="shared" si="1"/>
        <v>-289</v>
      </c>
      <c r="H16" s="18">
        <v>-174</v>
      </c>
      <c r="I16" s="18">
        <v>-115</v>
      </c>
      <c r="J16" s="18">
        <f t="shared" si="2"/>
        <v>-131</v>
      </c>
      <c r="K16" s="18">
        <v>-72</v>
      </c>
      <c r="L16" s="18">
        <v>-59</v>
      </c>
      <c r="M16" s="52"/>
      <c r="N16" s="18">
        <v>53081.5</v>
      </c>
      <c r="O16" s="18">
        <v>49777</v>
      </c>
      <c r="P16" s="18">
        <v>18184</v>
      </c>
    </row>
    <row r="17" spans="1:17" x14ac:dyDescent="0.35">
      <c r="A17" s="9"/>
      <c r="B17" s="10" t="s">
        <v>16</v>
      </c>
      <c r="C17" s="11" t="s">
        <v>17</v>
      </c>
      <c r="D17" s="13">
        <f t="shared" si="0"/>
        <v>141</v>
      </c>
      <c r="E17" s="13">
        <v>131</v>
      </c>
      <c r="F17" s="13">
        <v>10</v>
      </c>
      <c r="G17" s="13">
        <f t="shared" si="1"/>
        <v>166</v>
      </c>
      <c r="H17" s="13">
        <v>180</v>
      </c>
      <c r="I17" s="13">
        <v>-14</v>
      </c>
      <c r="J17" s="13">
        <f t="shared" si="2"/>
        <v>128</v>
      </c>
      <c r="K17" s="13">
        <v>124</v>
      </c>
      <c r="L17" s="13">
        <v>4</v>
      </c>
      <c r="M17" s="52"/>
      <c r="N17" s="13">
        <v>6047.5</v>
      </c>
      <c r="O17" s="13">
        <v>10994</v>
      </c>
      <c r="P17" s="13">
        <v>6203</v>
      </c>
    </row>
    <row r="18" spans="1:17" ht="21" x14ac:dyDescent="0.35">
      <c r="A18" s="14"/>
      <c r="B18" s="15" t="s">
        <v>18</v>
      </c>
      <c r="C18" s="16" t="s">
        <v>19</v>
      </c>
      <c r="D18" s="18">
        <f t="shared" si="0"/>
        <v>3239</v>
      </c>
      <c r="E18" s="18">
        <v>3800</v>
      </c>
      <c r="F18" s="18">
        <v>-561</v>
      </c>
      <c r="G18" s="18">
        <f t="shared" si="1"/>
        <v>8014</v>
      </c>
      <c r="H18" s="18">
        <v>7952</v>
      </c>
      <c r="I18" s="18">
        <v>62</v>
      </c>
      <c r="J18" s="18">
        <f t="shared" si="2"/>
        <v>6459</v>
      </c>
      <c r="K18" s="18">
        <v>5960</v>
      </c>
      <c r="L18" s="18">
        <v>499</v>
      </c>
      <c r="M18" s="52"/>
      <c r="N18" s="18">
        <v>102014</v>
      </c>
      <c r="O18" s="18">
        <v>371231</v>
      </c>
      <c r="P18" s="18">
        <v>127339</v>
      </c>
    </row>
    <row r="19" spans="1:17" x14ac:dyDescent="0.35">
      <c r="A19" s="9"/>
      <c r="B19" s="10" t="s">
        <v>20</v>
      </c>
      <c r="C19" s="11" t="s">
        <v>21</v>
      </c>
      <c r="D19" s="13">
        <f t="shared" si="0"/>
        <v>1355</v>
      </c>
      <c r="E19" s="13">
        <v>2714</v>
      </c>
      <c r="F19" s="13">
        <v>-1359</v>
      </c>
      <c r="G19" s="13">
        <f t="shared" si="1"/>
        <v>7124</v>
      </c>
      <c r="H19" s="13">
        <v>5868</v>
      </c>
      <c r="I19" s="13">
        <v>1256</v>
      </c>
      <c r="J19" s="13">
        <f t="shared" si="2"/>
        <v>1829</v>
      </c>
      <c r="K19" s="13">
        <v>1726</v>
      </c>
      <c r="L19" s="13">
        <v>103</v>
      </c>
      <c r="M19" s="52"/>
      <c r="N19" s="13">
        <v>191004</v>
      </c>
      <c r="O19" s="13">
        <v>454784</v>
      </c>
      <c r="P19" s="13">
        <v>287976</v>
      </c>
    </row>
    <row r="20" spans="1:17" ht="21" x14ac:dyDescent="0.35">
      <c r="A20" s="14"/>
      <c r="B20" s="15" t="s">
        <v>22</v>
      </c>
      <c r="C20" s="16" t="s">
        <v>23</v>
      </c>
      <c r="D20" s="18">
        <f t="shared" si="0"/>
        <v>1132</v>
      </c>
      <c r="E20" s="18">
        <v>1146</v>
      </c>
      <c r="F20" s="18">
        <v>-14</v>
      </c>
      <c r="G20" s="18">
        <f t="shared" si="1"/>
        <v>4077</v>
      </c>
      <c r="H20" s="18">
        <v>4072</v>
      </c>
      <c r="I20" s="18">
        <v>5</v>
      </c>
      <c r="J20" s="18">
        <f t="shared" si="2"/>
        <v>3122</v>
      </c>
      <c r="K20" s="18">
        <v>3113</v>
      </c>
      <c r="L20" s="18">
        <v>9</v>
      </c>
      <c r="M20" s="52"/>
      <c r="N20" s="18">
        <v>64213</v>
      </c>
      <c r="O20" s="18">
        <v>326882</v>
      </c>
      <c r="P20" s="18">
        <v>174840.5</v>
      </c>
    </row>
    <row r="21" spans="1:17" x14ac:dyDescent="0.35">
      <c r="A21" s="9"/>
      <c r="B21" s="10" t="s">
        <v>24</v>
      </c>
      <c r="C21" s="11" t="s">
        <v>25</v>
      </c>
      <c r="D21" s="13">
        <f t="shared" si="0"/>
        <v>1349</v>
      </c>
      <c r="E21" s="13">
        <v>1452</v>
      </c>
      <c r="F21" s="13">
        <v>-103</v>
      </c>
      <c r="G21" s="13">
        <f t="shared" si="1"/>
        <v>2371</v>
      </c>
      <c r="H21" s="13">
        <v>2268</v>
      </c>
      <c r="I21" s="13">
        <v>103</v>
      </c>
      <c r="J21" s="13">
        <f t="shared" si="2"/>
        <v>1351</v>
      </c>
      <c r="K21" s="13">
        <v>1351</v>
      </c>
      <c r="L21" s="13">
        <v>0</v>
      </c>
      <c r="M21" s="52"/>
      <c r="N21" s="13">
        <v>37506</v>
      </c>
      <c r="O21" s="13">
        <v>49729</v>
      </c>
      <c r="P21" s="13">
        <v>32081.5</v>
      </c>
    </row>
    <row r="22" spans="1:17" x14ac:dyDescent="0.35">
      <c r="A22" s="19"/>
      <c r="B22" s="20" t="s">
        <v>34</v>
      </c>
      <c r="C22" s="21"/>
      <c r="D22" s="23">
        <f t="shared" ref="D22:E22" si="3">SUM(D11:D21)</f>
        <v>9945</v>
      </c>
      <c r="E22" s="23">
        <f t="shared" si="3"/>
        <v>12571</v>
      </c>
      <c r="F22" s="23">
        <f>SUM(F11:F21)</f>
        <v>-2626</v>
      </c>
      <c r="G22" s="23">
        <f t="shared" ref="G22:L22" si="4">SUM(G11:G21)</f>
        <v>54963</v>
      </c>
      <c r="H22" s="23">
        <f t="shared" si="4"/>
        <v>53269</v>
      </c>
      <c r="I22" s="23">
        <f t="shared" si="4"/>
        <v>1694</v>
      </c>
      <c r="J22" s="23">
        <f t="shared" si="4"/>
        <v>26663</v>
      </c>
      <c r="K22" s="23">
        <f t="shared" si="4"/>
        <v>25731</v>
      </c>
      <c r="L22" s="23">
        <f t="shared" si="4"/>
        <v>932</v>
      </c>
      <c r="M22" s="52"/>
      <c r="N22" s="23">
        <v>636912.5</v>
      </c>
      <c r="O22" s="23">
        <v>2380899.5</v>
      </c>
      <c r="P22" s="23">
        <v>1088574.5</v>
      </c>
      <c r="Q22" s="55"/>
    </row>
    <row r="23" spans="1:17" ht="18" customHeight="1" x14ac:dyDescent="0.35">
      <c r="A23" s="9" t="s">
        <v>67</v>
      </c>
      <c r="B23" s="10" t="s">
        <v>4</v>
      </c>
      <c r="C23" s="11" t="s">
        <v>5</v>
      </c>
      <c r="D23" s="13">
        <f>E23+F23</f>
        <v>29</v>
      </c>
      <c r="E23" s="13">
        <v>30</v>
      </c>
      <c r="F23" s="13">
        <v>-1</v>
      </c>
      <c r="G23" s="13">
        <f>H23+I23</f>
        <v>1164</v>
      </c>
      <c r="H23" s="13">
        <v>1161</v>
      </c>
      <c r="I23" s="13">
        <v>3</v>
      </c>
      <c r="J23" s="13">
        <f>K23+L23</f>
        <v>160</v>
      </c>
      <c r="K23" s="13">
        <v>162</v>
      </c>
      <c r="L23" s="13">
        <v>-2</v>
      </c>
      <c r="M23" s="52"/>
      <c r="N23" s="13">
        <v>108.5</v>
      </c>
      <c r="O23" s="13">
        <v>13864</v>
      </c>
      <c r="P23" s="13">
        <v>3971</v>
      </c>
    </row>
    <row r="24" spans="1:17" ht="21" x14ac:dyDescent="0.35">
      <c r="A24" s="14"/>
      <c r="B24" s="15" t="s">
        <v>6</v>
      </c>
      <c r="C24" s="16" t="s">
        <v>7</v>
      </c>
      <c r="D24" s="18">
        <f t="shared" ref="D24:D34" si="5">E24+F24</f>
        <v>-72</v>
      </c>
      <c r="E24" s="18">
        <v>-88</v>
      </c>
      <c r="F24" s="18">
        <v>16</v>
      </c>
      <c r="G24" s="18">
        <f t="shared" ref="G24:G34" si="6">H24+I24</f>
        <v>-1994</v>
      </c>
      <c r="H24" s="18">
        <v>-1945</v>
      </c>
      <c r="I24" s="18">
        <v>-49</v>
      </c>
      <c r="J24" s="18">
        <f t="shared" ref="J24:J34" si="7">K24+L24</f>
        <v>-465</v>
      </c>
      <c r="K24" s="18">
        <v>-498</v>
      </c>
      <c r="L24" s="18">
        <v>33</v>
      </c>
      <c r="M24" s="52"/>
      <c r="N24" s="18">
        <v>25322</v>
      </c>
      <c r="O24" s="18">
        <v>367177</v>
      </c>
      <c r="P24" s="18">
        <v>140423.5</v>
      </c>
    </row>
    <row r="25" spans="1:17" x14ac:dyDescent="0.35">
      <c r="A25" s="9"/>
      <c r="B25" s="10" t="s">
        <v>8</v>
      </c>
      <c r="C25" s="11" t="s">
        <v>9</v>
      </c>
      <c r="D25" s="13">
        <f t="shared" si="5"/>
        <v>-337</v>
      </c>
      <c r="E25" s="13">
        <v>-240</v>
      </c>
      <c r="F25" s="13">
        <v>-97</v>
      </c>
      <c r="G25" s="13">
        <f t="shared" si="6"/>
        <v>132</v>
      </c>
      <c r="H25" s="13">
        <v>194</v>
      </c>
      <c r="I25" s="13">
        <v>-62</v>
      </c>
      <c r="J25" s="13">
        <f t="shared" si="7"/>
        <v>300</v>
      </c>
      <c r="K25" s="13">
        <v>141</v>
      </c>
      <c r="L25" s="13">
        <v>159</v>
      </c>
      <c r="M25" s="52"/>
      <c r="N25" s="13">
        <v>12849.5</v>
      </c>
      <c r="O25" s="13">
        <v>133096</v>
      </c>
      <c r="P25" s="13">
        <v>60489</v>
      </c>
    </row>
    <row r="26" spans="1:17" ht="21" x14ac:dyDescent="0.35">
      <c r="A26" s="14"/>
      <c r="B26" s="15" t="s">
        <v>10</v>
      </c>
      <c r="C26" s="16" t="s">
        <v>11</v>
      </c>
      <c r="D26" s="18">
        <f t="shared" si="5"/>
        <v>-7004</v>
      </c>
      <c r="E26" s="18">
        <v>-6229</v>
      </c>
      <c r="F26" s="18">
        <v>-775</v>
      </c>
      <c r="G26" s="18">
        <f t="shared" si="6"/>
        <v>-26494</v>
      </c>
      <c r="H26" s="18">
        <v>-27099</v>
      </c>
      <c r="I26" s="18">
        <v>605</v>
      </c>
      <c r="J26" s="18">
        <f t="shared" si="7"/>
        <v>-5989</v>
      </c>
      <c r="K26" s="18">
        <v>-6159</v>
      </c>
      <c r="L26" s="18">
        <v>170</v>
      </c>
      <c r="M26" s="52"/>
      <c r="N26" s="18">
        <v>114975</v>
      </c>
      <c r="O26" s="18">
        <v>535712</v>
      </c>
      <c r="P26" s="18">
        <v>216737.5</v>
      </c>
    </row>
    <row r="27" spans="1:17" x14ac:dyDescent="0.35">
      <c r="A27" s="9"/>
      <c r="B27" s="10" t="s">
        <v>12</v>
      </c>
      <c r="C27" s="11" t="s">
        <v>13</v>
      </c>
      <c r="D27" s="13">
        <f t="shared" si="5"/>
        <v>354</v>
      </c>
      <c r="E27" s="13">
        <v>-39</v>
      </c>
      <c r="F27" s="13">
        <v>393</v>
      </c>
      <c r="G27" s="13">
        <f t="shared" si="6"/>
        <v>337</v>
      </c>
      <c r="H27" s="13">
        <v>661</v>
      </c>
      <c r="I27" s="13">
        <v>-324</v>
      </c>
      <c r="J27" s="13">
        <f t="shared" si="7"/>
        <v>-98</v>
      </c>
      <c r="K27" s="13">
        <v>-29</v>
      </c>
      <c r="L27" s="13">
        <v>-69</v>
      </c>
      <c r="M27" s="52"/>
      <c r="N27" s="13">
        <v>32134</v>
      </c>
      <c r="O27" s="13">
        <v>63282.5</v>
      </c>
      <c r="P27" s="13">
        <v>16213</v>
      </c>
    </row>
    <row r="28" spans="1:17" x14ac:dyDescent="0.35">
      <c r="A28" s="14"/>
      <c r="B28" s="15" t="s">
        <v>14</v>
      </c>
      <c r="C28" s="16" t="s">
        <v>15</v>
      </c>
      <c r="D28" s="18">
        <f t="shared" si="5"/>
        <v>-170</v>
      </c>
      <c r="E28" s="18">
        <v>-663</v>
      </c>
      <c r="F28" s="18">
        <v>493</v>
      </c>
      <c r="G28" s="18">
        <f t="shared" si="6"/>
        <v>-556</v>
      </c>
      <c r="H28" s="18">
        <v>-235</v>
      </c>
      <c r="I28" s="18">
        <v>-321</v>
      </c>
      <c r="J28" s="18">
        <f t="shared" si="7"/>
        <v>-439</v>
      </c>
      <c r="K28" s="18">
        <v>-267</v>
      </c>
      <c r="L28" s="18">
        <v>-172</v>
      </c>
      <c r="M28" s="52"/>
      <c r="N28" s="18">
        <v>53512</v>
      </c>
      <c r="O28" s="18">
        <v>50432</v>
      </c>
      <c r="P28" s="18">
        <v>18532.5</v>
      </c>
    </row>
    <row r="29" spans="1:17" x14ac:dyDescent="0.35">
      <c r="A29" s="9"/>
      <c r="B29" s="10" t="s">
        <v>16</v>
      </c>
      <c r="C29" s="11" t="s">
        <v>17</v>
      </c>
      <c r="D29" s="13">
        <f t="shared" si="5"/>
        <v>85</v>
      </c>
      <c r="E29" s="13">
        <v>102</v>
      </c>
      <c r="F29" s="13">
        <v>-17</v>
      </c>
      <c r="G29" s="13">
        <f t="shared" si="6"/>
        <v>175</v>
      </c>
      <c r="H29" s="13">
        <v>153</v>
      </c>
      <c r="I29" s="13">
        <v>22</v>
      </c>
      <c r="J29" s="13">
        <f t="shared" si="7"/>
        <v>-23</v>
      </c>
      <c r="K29" s="13">
        <v>-18</v>
      </c>
      <c r="L29" s="13">
        <v>-5</v>
      </c>
      <c r="M29" s="52"/>
      <c r="N29" s="13">
        <v>5940.5</v>
      </c>
      <c r="O29" s="13">
        <v>10847.5</v>
      </c>
      <c r="P29" s="13">
        <v>6149.5</v>
      </c>
    </row>
    <row r="30" spans="1:17" ht="21" x14ac:dyDescent="0.35">
      <c r="A30" s="14"/>
      <c r="B30" s="15" t="s">
        <v>18</v>
      </c>
      <c r="C30" s="16" t="s">
        <v>19</v>
      </c>
      <c r="D30" s="18">
        <f t="shared" si="5"/>
        <v>-2707</v>
      </c>
      <c r="E30" s="18">
        <v>-1972</v>
      </c>
      <c r="F30" s="18">
        <v>-735</v>
      </c>
      <c r="G30" s="18">
        <f t="shared" si="6"/>
        <v>-5460</v>
      </c>
      <c r="H30" s="18">
        <v>-5880</v>
      </c>
      <c r="I30" s="18">
        <v>420</v>
      </c>
      <c r="J30" s="18">
        <f t="shared" si="7"/>
        <v>-1280</v>
      </c>
      <c r="K30" s="18">
        <v>-1595</v>
      </c>
      <c r="L30" s="18">
        <v>315</v>
      </c>
      <c r="M30" s="52"/>
      <c r="N30" s="18">
        <v>102075.5</v>
      </c>
      <c r="O30" s="18">
        <v>373613</v>
      </c>
      <c r="P30" s="18">
        <v>124093</v>
      </c>
    </row>
    <row r="31" spans="1:17" x14ac:dyDescent="0.35">
      <c r="A31" s="9"/>
      <c r="B31" s="10" t="s">
        <v>20</v>
      </c>
      <c r="C31" s="11" t="s">
        <v>21</v>
      </c>
      <c r="D31" s="13">
        <f t="shared" si="5"/>
        <v>3318</v>
      </c>
      <c r="E31" s="13">
        <v>3407</v>
      </c>
      <c r="F31" s="13">
        <v>-89</v>
      </c>
      <c r="G31" s="13">
        <f t="shared" si="6"/>
        <v>2451</v>
      </c>
      <c r="H31" s="13">
        <v>2695</v>
      </c>
      <c r="I31" s="13">
        <v>-244</v>
      </c>
      <c r="J31" s="13">
        <f t="shared" si="7"/>
        <v>2572</v>
      </c>
      <c r="K31" s="13">
        <v>2239</v>
      </c>
      <c r="L31" s="13">
        <v>333</v>
      </c>
      <c r="M31" s="52"/>
      <c r="N31" s="13">
        <v>188843</v>
      </c>
      <c r="O31" s="13">
        <v>443623.5</v>
      </c>
      <c r="P31" s="13">
        <v>286546</v>
      </c>
    </row>
    <row r="32" spans="1:17" ht="21" x14ac:dyDescent="0.35">
      <c r="A32" s="14"/>
      <c r="B32" s="15" t="s">
        <v>22</v>
      </c>
      <c r="C32" s="16" t="s">
        <v>23</v>
      </c>
      <c r="D32" s="18">
        <f t="shared" si="5"/>
        <v>990</v>
      </c>
      <c r="E32" s="18">
        <v>1144</v>
      </c>
      <c r="F32" s="18">
        <v>-154</v>
      </c>
      <c r="G32" s="18">
        <f t="shared" si="6"/>
        <v>4261</v>
      </c>
      <c r="H32" s="18">
        <v>4074</v>
      </c>
      <c r="I32" s="18">
        <v>187</v>
      </c>
      <c r="J32" s="18">
        <f t="shared" si="7"/>
        <v>3020</v>
      </c>
      <c r="K32" s="18">
        <v>3053</v>
      </c>
      <c r="L32" s="18">
        <v>-33</v>
      </c>
      <c r="M32" s="52"/>
      <c r="N32" s="18">
        <v>63224</v>
      </c>
      <c r="O32" s="18">
        <v>325850.5</v>
      </c>
      <c r="P32" s="18">
        <v>171280</v>
      </c>
    </row>
    <row r="33" spans="1:17" x14ac:dyDescent="0.35">
      <c r="A33" s="9"/>
      <c r="B33" s="10" t="s">
        <v>24</v>
      </c>
      <c r="C33" s="11" t="s">
        <v>25</v>
      </c>
      <c r="D33" s="13">
        <f t="shared" si="5"/>
        <v>-548</v>
      </c>
      <c r="E33" s="13">
        <v>-512</v>
      </c>
      <c r="F33" s="13">
        <v>-36</v>
      </c>
      <c r="G33" s="13">
        <f t="shared" si="6"/>
        <v>-3468</v>
      </c>
      <c r="H33" s="13">
        <v>-3457</v>
      </c>
      <c r="I33" s="13">
        <v>-11</v>
      </c>
      <c r="J33" s="13">
        <f t="shared" si="7"/>
        <v>-1256</v>
      </c>
      <c r="K33" s="13">
        <v>-1303</v>
      </c>
      <c r="L33" s="13">
        <v>47</v>
      </c>
      <c r="M33" s="52"/>
      <c r="N33" s="13">
        <v>37300</v>
      </c>
      <c r="O33" s="13">
        <v>49799</v>
      </c>
      <c r="P33" s="13">
        <v>32091</v>
      </c>
    </row>
    <row r="34" spans="1:17" x14ac:dyDescent="0.35">
      <c r="A34" s="19"/>
      <c r="B34" s="20" t="s">
        <v>34</v>
      </c>
      <c r="C34" s="21"/>
      <c r="D34" s="23">
        <f t="shared" si="5"/>
        <v>-6062</v>
      </c>
      <c r="E34" s="23">
        <v>-5060</v>
      </c>
      <c r="F34" s="23">
        <v>-1002</v>
      </c>
      <c r="G34" s="23">
        <f t="shared" si="6"/>
        <v>-29452</v>
      </c>
      <c r="H34" s="23">
        <v>-29678</v>
      </c>
      <c r="I34" s="23">
        <v>226</v>
      </c>
      <c r="J34" s="23">
        <f t="shared" si="7"/>
        <v>-3498</v>
      </c>
      <c r="K34" s="23">
        <v>-4274</v>
      </c>
      <c r="L34" s="23">
        <v>776</v>
      </c>
      <c r="M34" s="52"/>
      <c r="N34" s="23">
        <v>636284</v>
      </c>
      <c r="O34" s="23">
        <v>2367297</v>
      </c>
      <c r="P34" s="23">
        <v>1076526</v>
      </c>
      <c r="Q34" s="55"/>
    </row>
    <row r="35" spans="1:17" ht="18" customHeight="1" x14ac:dyDescent="0.35">
      <c r="A35" s="9" t="s">
        <v>66</v>
      </c>
      <c r="B35" s="10" t="s">
        <v>4</v>
      </c>
      <c r="C35" s="11" t="s">
        <v>5</v>
      </c>
      <c r="D35" s="12">
        <v>11</v>
      </c>
      <c r="E35" s="13">
        <v>11</v>
      </c>
      <c r="F35" s="13">
        <v>0</v>
      </c>
      <c r="G35" s="12">
        <v>622</v>
      </c>
      <c r="H35" s="13">
        <v>624</v>
      </c>
      <c r="I35" s="13">
        <v>-2</v>
      </c>
      <c r="J35" s="13">
        <v>188</v>
      </c>
      <c r="K35" s="13">
        <v>186</v>
      </c>
      <c r="L35" s="13">
        <v>2</v>
      </c>
      <c r="M35" s="52"/>
      <c r="N35" s="13">
        <v>86.5</v>
      </c>
      <c r="O35" s="13">
        <v>12975</v>
      </c>
      <c r="P35" s="13">
        <v>3769</v>
      </c>
    </row>
    <row r="36" spans="1:17" ht="21" x14ac:dyDescent="0.35">
      <c r="A36" s="14"/>
      <c r="B36" s="15" t="s">
        <v>6</v>
      </c>
      <c r="C36" s="16" t="s">
        <v>7</v>
      </c>
      <c r="D36" s="17">
        <v>468</v>
      </c>
      <c r="E36" s="18">
        <v>644</v>
      </c>
      <c r="F36" s="18">
        <v>-176</v>
      </c>
      <c r="G36" s="17">
        <v>2365</v>
      </c>
      <c r="H36" s="18">
        <v>2217</v>
      </c>
      <c r="I36" s="18">
        <v>148</v>
      </c>
      <c r="J36" s="18">
        <v>370</v>
      </c>
      <c r="K36" s="18">
        <v>342</v>
      </c>
      <c r="L36" s="18">
        <v>28</v>
      </c>
      <c r="M36" s="52"/>
      <c r="N36" s="18">
        <v>25285</v>
      </c>
      <c r="O36" s="18">
        <v>365538.5</v>
      </c>
      <c r="P36" s="18">
        <v>140834</v>
      </c>
    </row>
    <row r="37" spans="1:17" x14ac:dyDescent="0.35">
      <c r="A37" s="9"/>
      <c r="B37" s="10" t="s">
        <v>8</v>
      </c>
      <c r="C37" s="11" t="s">
        <v>9</v>
      </c>
      <c r="D37" s="12">
        <v>-284</v>
      </c>
      <c r="E37" s="13">
        <v>-65</v>
      </c>
      <c r="F37" s="13">
        <v>-219</v>
      </c>
      <c r="G37" s="12">
        <v>1487</v>
      </c>
      <c r="H37" s="13">
        <v>1436</v>
      </c>
      <c r="I37" s="13">
        <v>51</v>
      </c>
      <c r="J37" s="13">
        <v>415</v>
      </c>
      <c r="K37" s="13">
        <v>247</v>
      </c>
      <c r="L37" s="13">
        <v>168</v>
      </c>
      <c r="M37" s="52"/>
      <c r="N37" s="13">
        <v>13199</v>
      </c>
      <c r="O37" s="13">
        <v>131993.5</v>
      </c>
      <c r="P37" s="13">
        <v>60055.5</v>
      </c>
    </row>
    <row r="38" spans="1:17" ht="21" x14ac:dyDescent="0.35">
      <c r="A38" s="14"/>
      <c r="B38" s="15" t="s">
        <v>10</v>
      </c>
      <c r="C38" s="16" t="s">
        <v>11</v>
      </c>
      <c r="D38" s="17">
        <v>3512</v>
      </c>
      <c r="E38" s="18">
        <v>3348</v>
      </c>
      <c r="F38" s="18">
        <v>164</v>
      </c>
      <c r="G38" s="17">
        <v>12847</v>
      </c>
      <c r="H38" s="18">
        <v>12850</v>
      </c>
      <c r="I38" s="18">
        <v>-3</v>
      </c>
      <c r="J38" s="18">
        <v>2781</v>
      </c>
      <c r="K38" s="18">
        <v>2942</v>
      </c>
      <c r="L38" s="18">
        <v>-161</v>
      </c>
      <c r="M38" s="52"/>
      <c r="N38" s="18">
        <v>116595</v>
      </c>
      <c r="O38" s="18">
        <v>543151.5</v>
      </c>
      <c r="P38" s="18">
        <v>218940.5</v>
      </c>
    </row>
    <row r="39" spans="1:17" x14ac:dyDescent="0.35">
      <c r="A39" s="9"/>
      <c r="B39" s="10" t="s">
        <v>12</v>
      </c>
      <c r="C39" s="11" t="s">
        <v>13</v>
      </c>
      <c r="D39" s="12">
        <v>-421</v>
      </c>
      <c r="E39" s="13">
        <v>290</v>
      </c>
      <c r="F39" s="13">
        <v>-711</v>
      </c>
      <c r="G39" s="12">
        <v>2923</v>
      </c>
      <c r="H39" s="13">
        <v>2302</v>
      </c>
      <c r="I39" s="13">
        <v>621</v>
      </c>
      <c r="J39" s="13">
        <v>550</v>
      </c>
      <c r="K39" s="13">
        <v>460</v>
      </c>
      <c r="L39" s="13">
        <v>90</v>
      </c>
      <c r="M39" s="52"/>
      <c r="N39" s="13">
        <v>31911.5</v>
      </c>
      <c r="O39" s="13">
        <v>61490.5</v>
      </c>
      <c r="P39" s="13">
        <v>15782</v>
      </c>
    </row>
    <row r="40" spans="1:17" x14ac:dyDescent="0.35">
      <c r="A40" s="14"/>
      <c r="B40" s="15" t="s">
        <v>14</v>
      </c>
      <c r="C40" s="16" t="s">
        <v>15</v>
      </c>
      <c r="D40" s="17">
        <v>-422</v>
      </c>
      <c r="E40" s="18">
        <v>-758</v>
      </c>
      <c r="F40" s="18">
        <v>336</v>
      </c>
      <c r="G40" s="17">
        <v>111</v>
      </c>
      <c r="H40" s="18">
        <v>108</v>
      </c>
      <c r="I40" s="18">
        <v>3</v>
      </c>
      <c r="J40" s="18">
        <v>-495</v>
      </c>
      <c r="K40" s="18">
        <v>-156</v>
      </c>
      <c r="L40" s="18">
        <v>-339</v>
      </c>
      <c r="M40" s="52"/>
      <c r="N40" s="18">
        <v>53774</v>
      </c>
      <c r="O40" s="18">
        <v>50790.5</v>
      </c>
      <c r="P40" s="18">
        <v>18839.5</v>
      </c>
    </row>
    <row r="41" spans="1:17" x14ac:dyDescent="0.35">
      <c r="A41" s="9"/>
      <c r="B41" s="10" t="s">
        <v>16</v>
      </c>
      <c r="C41" s="11" t="s">
        <v>17</v>
      </c>
      <c r="D41" s="12">
        <v>45</v>
      </c>
      <c r="E41" s="13">
        <v>57</v>
      </c>
      <c r="F41" s="13">
        <v>-12</v>
      </c>
      <c r="G41" s="12">
        <v>310</v>
      </c>
      <c r="H41" s="13">
        <v>298</v>
      </c>
      <c r="I41" s="13">
        <v>12</v>
      </c>
      <c r="J41" s="13">
        <v>108</v>
      </c>
      <c r="K41" s="13">
        <v>108</v>
      </c>
      <c r="L41" s="13">
        <v>0</v>
      </c>
      <c r="M41" s="52"/>
      <c r="N41" s="13">
        <v>5900.5</v>
      </c>
      <c r="O41" s="13">
        <v>10627</v>
      </c>
      <c r="P41" s="13">
        <v>6109</v>
      </c>
    </row>
    <row r="42" spans="1:17" ht="21" x14ac:dyDescent="0.35">
      <c r="A42" s="14"/>
      <c r="B42" s="15" t="s">
        <v>18</v>
      </c>
      <c r="C42" s="16" t="s">
        <v>19</v>
      </c>
      <c r="D42" s="17">
        <v>1677</v>
      </c>
      <c r="E42" s="18">
        <v>2596</v>
      </c>
      <c r="F42" s="18">
        <v>-919</v>
      </c>
      <c r="G42" s="17">
        <v>8785</v>
      </c>
      <c r="H42" s="18">
        <v>8055</v>
      </c>
      <c r="I42" s="18">
        <v>730</v>
      </c>
      <c r="J42" s="18">
        <v>2519</v>
      </c>
      <c r="K42" s="18">
        <v>2330</v>
      </c>
      <c r="L42" s="18">
        <v>189</v>
      </c>
      <c r="M42" s="52"/>
      <c r="N42" s="18">
        <v>103267.5</v>
      </c>
      <c r="O42" s="18">
        <v>372784.5</v>
      </c>
      <c r="P42" s="18">
        <v>122986.5</v>
      </c>
    </row>
    <row r="43" spans="1:17" x14ac:dyDescent="0.35">
      <c r="A43" s="9"/>
      <c r="B43" s="10" t="s">
        <v>20</v>
      </c>
      <c r="C43" s="11" t="s">
        <v>21</v>
      </c>
      <c r="D43" s="12">
        <v>2036</v>
      </c>
      <c r="E43" s="13">
        <v>2224</v>
      </c>
      <c r="F43" s="13">
        <v>-188</v>
      </c>
      <c r="G43" s="12">
        <v>3633</v>
      </c>
      <c r="H43" s="13">
        <v>3850</v>
      </c>
      <c r="I43" s="13">
        <v>-217</v>
      </c>
      <c r="J43" s="13">
        <v>3898</v>
      </c>
      <c r="K43" s="13">
        <v>3493</v>
      </c>
      <c r="L43" s="13">
        <v>405</v>
      </c>
      <c r="M43" s="52"/>
      <c r="N43" s="13">
        <v>185250</v>
      </c>
      <c r="O43" s="13">
        <v>440538.5</v>
      </c>
      <c r="P43" s="13">
        <v>283234</v>
      </c>
    </row>
    <row r="44" spans="1:17" ht="21" x14ac:dyDescent="0.35">
      <c r="A44" s="14"/>
      <c r="B44" s="15" t="s">
        <v>22</v>
      </c>
      <c r="C44" s="16" t="s">
        <v>23</v>
      </c>
      <c r="D44" s="17">
        <v>1134</v>
      </c>
      <c r="E44" s="18">
        <v>1099</v>
      </c>
      <c r="F44" s="18">
        <v>35</v>
      </c>
      <c r="G44" s="17">
        <v>5529</v>
      </c>
      <c r="H44" s="18">
        <v>5611</v>
      </c>
      <c r="I44" s="18">
        <v>-82</v>
      </c>
      <c r="J44" s="18">
        <v>2639</v>
      </c>
      <c r="K44" s="18">
        <v>2592</v>
      </c>
      <c r="L44" s="18">
        <v>47</v>
      </c>
      <c r="M44" s="52"/>
      <c r="N44" s="18">
        <v>62231</v>
      </c>
      <c r="O44" s="18">
        <v>320677.5</v>
      </c>
      <c r="P44" s="18">
        <v>168268.5</v>
      </c>
    </row>
    <row r="45" spans="1:17" x14ac:dyDescent="0.35">
      <c r="A45" s="9"/>
      <c r="B45" s="10" t="s">
        <v>24</v>
      </c>
      <c r="C45" s="11" t="s">
        <v>25</v>
      </c>
      <c r="D45" s="12">
        <v>710</v>
      </c>
      <c r="E45" s="13">
        <v>830</v>
      </c>
      <c r="F45" s="13">
        <v>-120</v>
      </c>
      <c r="G45" s="12">
        <v>1314</v>
      </c>
      <c r="H45" s="13">
        <v>1244</v>
      </c>
      <c r="I45" s="13">
        <v>70</v>
      </c>
      <c r="J45" s="13">
        <v>398</v>
      </c>
      <c r="K45" s="13">
        <v>348</v>
      </c>
      <c r="L45" s="13">
        <v>50</v>
      </c>
      <c r="M45" s="52"/>
      <c r="N45" s="13">
        <v>37352</v>
      </c>
      <c r="O45" s="13">
        <v>51493</v>
      </c>
      <c r="P45" s="13">
        <v>32663</v>
      </c>
    </row>
    <row r="46" spans="1:17" x14ac:dyDescent="0.35">
      <c r="A46" s="19"/>
      <c r="B46" s="20" t="s">
        <v>34</v>
      </c>
      <c r="C46" s="21"/>
      <c r="D46" s="22">
        <v>8466</v>
      </c>
      <c r="E46" s="23">
        <v>10276</v>
      </c>
      <c r="F46" s="23">
        <v>-1810</v>
      </c>
      <c r="G46" s="22">
        <v>39926</v>
      </c>
      <c r="H46" s="23">
        <v>38595</v>
      </c>
      <c r="I46" s="23">
        <v>1331</v>
      </c>
      <c r="J46" s="23">
        <v>13371</v>
      </c>
      <c r="K46" s="23">
        <v>12892</v>
      </c>
      <c r="L46" s="23">
        <v>479</v>
      </c>
      <c r="M46" s="52"/>
      <c r="N46" s="23">
        <v>634852</v>
      </c>
      <c r="O46" s="23">
        <v>2362060</v>
      </c>
      <c r="P46" s="23">
        <v>1071481.5</v>
      </c>
      <c r="Q46" s="55"/>
    </row>
    <row r="47" spans="1:17" x14ac:dyDescent="0.35">
      <c r="A47" s="9" t="s">
        <v>65</v>
      </c>
      <c r="B47" s="10" t="s">
        <v>4</v>
      </c>
      <c r="C47" s="11" t="s">
        <v>5</v>
      </c>
      <c r="D47" s="12">
        <v>-29</v>
      </c>
      <c r="E47" s="13">
        <v>-25</v>
      </c>
      <c r="F47" s="13">
        <v>-4</v>
      </c>
      <c r="G47" s="12">
        <v>587</v>
      </c>
      <c r="H47" s="13">
        <v>587</v>
      </c>
      <c r="I47" s="13">
        <v>0</v>
      </c>
      <c r="J47" s="13">
        <v>161</v>
      </c>
      <c r="K47" s="13">
        <v>157</v>
      </c>
      <c r="L47" s="13">
        <v>4</v>
      </c>
      <c r="M47" s="52"/>
      <c r="N47" s="13">
        <v>95.5</v>
      </c>
      <c r="O47" s="13">
        <v>12421.5</v>
      </c>
      <c r="P47" s="13">
        <v>3585.5</v>
      </c>
    </row>
    <row r="48" spans="1:17" ht="33.75" customHeight="1" x14ac:dyDescent="0.35">
      <c r="A48" s="14"/>
      <c r="B48" s="15" t="s">
        <v>6</v>
      </c>
      <c r="C48" s="16" t="s">
        <v>7</v>
      </c>
      <c r="D48" s="17">
        <v>-224</v>
      </c>
      <c r="E48" s="18">
        <v>-301</v>
      </c>
      <c r="F48" s="18">
        <v>77</v>
      </c>
      <c r="G48" s="17">
        <v>4356</v>
      </c>
      <c r="H48" s="18">
        <v>4454</v>
      </c>
      <c r="I48" s="18">
        <v>-98</v>
      </c>
      <c r="J48" s="18">
        <v>2514</v>
      </c>
      <c r="K48" s="18">
        <v>2493</v>
      </c>
      <c r="L48" s="18">
        <v>21</v>
      </c>
      <c r="M48" s="52"/>
      <c r="N48" s="18">
        <v>24830</v>
      </c>
      <c r="O48" s="18">
        <v>362362</v>
      </c>
      <c r="P48" s="18">
        <v>138269</v>
      </c>
    </row>
    <row r="49" spans="1:17" ht="15" customHeight="1" x14ac:dyDescent="0.35">
      <c r="A49" s="9"/>
      <c r="B49" s="10" t="s">
        <v>8</v>
      </c>
      <c r="C49" s="11" t="s">
        <v>9</v>
      </c>
      <c r="D49" s="12">
        <v>-10</v>
      </c>
      <c r="E49" s="13">
        <v>18</v>
      </c>
      <c r="F49" s="13">
        <v>-28</v>
      </c>
      <c r="G49" s="12">
        <v>1811</v>
      </c>
      <c r="H49" s="13">
        <v>1914</v>
      </c>
      <c r="I49" s="13">
        <v>-103</v>
      </c>
      <c r="J49" s="13">
        <v>889</v>
      </c>
      <c r="K49" s="13">
        <v>758</v>
      </c>
      <c r="L49" s="13">
        <v>131</v>
      </c>
      <c r="M49" s="52"/>
      <c r="N49" s="13">
        <v>13324</v>
      </c>
      <c r="O49" s="13">
        <v>129838.5</v>
      </c>
      <c r="P49" s="13">
        <v>59701.5</v>
      </c>
    </row>
    <row r="50" spans="1:17" ht="22.5" customHeight="1" x14ac:dyDescent="0.35">
      <c r="A50" s="14"/>
      <c r="B50" s="15" t="s">
        <v>10</v>
      </c>
      <c r="C50" s="16" t="s">
        <v>11</v>
      </c>
      <c r="D50" s="17">
        <v>342</v>
      </c>
      <c r="E50" s="18">
        <v>1235</v>
      </c>
      <c r="F50" s="18">
        <v>-893</v>
      </c>
      <c r="G50" s="17">
        <v>12722</v>
      </c>
      <c r="H50" s="18">
        <v>11951</v>
      </c>
      <c r="I50" s="18">
        <v>771</v>
      </c>
      <c r="J50" s="18">
        <v>2942</v>
      </c>
      <c r="K50" s="18">
        <v>2818</v>
      </c>
      <c r="L50" s="18">
        <v>124</v>
      </c>
      <c r="M50" s="52"/>
      <c r="N50" s="18">
        <v>114536</v>
      </c>
      <c r="O50" s="18">
        <v>530779</v>
      </c>
      <c r="P50" s="18">
        <v>215921</v>
      </c>
    </row>
    <row r="51" spans="1:17" ht="15" customHeight="1" x14ac:dyDescent="0.35">
      <c r="A51" s="9"/>
      <c r="B51" s="10" t="s">
        <v>12</v>
      </c>
      <c r="C51" s="11" t="s">
        <v>13</v>
      </c>
      <c r="D51" s="12">
        <v>335</v>
      </c>
      <c r="E51" s="13">
        <v>308</v>
      </c>
      <c r="F51" s="13">
        <v>27</v>
      </c>
      <c r="G51" s="12">
        <v>2605</v>
      </c>
      <c r="H51" s="13">
        <v>2564</v>
      </c>
      <c r="I51" s="13">
        <v>41</v>
      </c>
      <c r="J51" s="13">
        <v>476</v>
      </c>
      <c r="K51" s="13">
        <v>544</v>
      </c>
      <c r="L51" s="13">
        <v>-68</v>
      </c>
      <c r="M51" s="52"/>
      <c r="N51" s="13">
        <v>32102.5</v>
      </c>
      <c r="O51" s="13">
        <v>57937.5</v>
      </c>
      <c r="P51" s="13">
        <v>15668</v>
      </c>
    </row>
    <row r="52" spans="1:17" x14ac:dyDescent="0.35">
      <c r="A52" s="14"/>
      <c r="B52" s="15" t="s">
        <v>14</v>
      </c>
      <c r="C52" s="16" t="s">
        <v>15</v>
      </c>
      <c r="D52" s="17">
        <v>-1904</v>
      </c>
      <c r="E52" s="18">
        <v>-2084</v>
      </c>
      <c r="F52" s="18">
        <v>180</v>
      </c>
      <c r="G52" s="17">
        <v>-716</v>
      </c>
      <c r="H52" s="18">
        <v>-449</v>
      </c>
      <c r="I52" s="18">
        <v>-267</v>
      </c>
      <c r="J52" s="18">
        <v>-193</v>
      </c>
      <c r="K52" s="18">
        <v>-280</v>
      </c>
      <c r="L52" s="18">
        <v>87</v>
      </c>
      <c r="M52" s="52"/>
      <c r="N52" s="18">
        <v>54965</v>
      </c>
      <c r="O52" s="18">
        <v>51390</v>
      </c>
      <c r="P52" s="18">
        <v>19350.5</v>
      </c>
    </row>
    <row r="53" spans="1:17" ht="15" customHeight="1" x14ac:dyDescent="0.35">
      <c r="A53" s="9"/>
      <c r="B53" s="10" t="s">
        <v>16</v>
      </c>
      <c r="C53" s="11" t="s">
        <v>17</v>
      </c>
      <c r="D53" s="12">
        <v>103</v>
      </c>
      <c r="E53" s="13">
        <v>132</v>
      </c>
      <c r="F53" s="13">
        <v>-29</v>
      </c>
      <c r="G53" s="12">
        <v>288</v>
      </c>
      <c r="H53" s="13">
        <v>255</v>
      </c>
      <c r="I53" s="13">
        <v>33</v>
      </c>
      <c r="J53" s="13">
        <v>-79</v>
      </c>
      <c r="K53" s="13">
        <v>-75</v>
      </c>
      <c r="L53" s="13">
        <v>-4</v>
      </c>
      <c r="M53" s="52"/>
      <c r="N53" s="13">
        <v>5823.5</v>
      </c>
      <c r="O53" s="13">
        <v>10332</v>
      </c>
      <c r="P53" s="13">
        <v>6077.5</v>
      </c>
    </row>
    <row r="54" spans="1:17" ht="22.5" customHeight="1" x14ac:dyDescent="0.35">
      <c r="A54" s="14"/>
      <c r="B54" s="15" t="s">
        <v>18</v>
      </c>
      <c r="C54" s="16" t="s">
        <v>19</v>
      </c>
      <c r="D54" s="17">
        <v>1689</v>
      </c>
      <c r="E54" s="18">
        <v>2232</v>
      </c>
      <c r="F54" s="18">
        <v>-543</v>
      </c>
      <c r="G54" s="17">
        <v>14611</v>
      </c>
      <c r="H54" s="18">
        <v>13894</v>
      </c>
      <c r="I54" s="18">
        <v>717</v>
      </c>
      <c r="J54" s="18">
        <v>2365</v>
      </c>
      <c r="K54" s="18">
        <v>2539</v>
      </c>
      <c r="L54" s="18">
        <v>-174</v>
      </c>
      <c r="M54" s="52"/>
      <c r="N54" s="18">
        <v>103138.5</v>
      </c>
      <c r="O54" s="18">
        <v>361112.5</v>
      </c>
      <c r="P54" s="18">
        <v>120308.5</v>
      </c>
    </row>
    <row r="55" spans="1:17" ht="15" customHeight="1" x14ac:dyDescent="0.35">
      <c r="A55" s="9"/>
      <c r="B55" s="10" t="s">
        <v>20</v>
      </c>
      <c r="C55" s="11" t="s">
        <v>21</v>
      </c>
      <c r="D55" s="12">
        <v>1439</v>
      </c>
      <c r="E55" s="13">
        <v>1517</v>
      </c>
      <c r="F55" s="13">
        <v>-78</v>
      </c>
      <c r="G55" s="12">
        <v>2559</v>
      </c>
      <c r="H55" s="13">
        <v>2577</v>
      </c>
      <c r="I55" s="13">
        <v>-18</v>
      </c>
      <c r="J55" s="13">
        <v>1706</v>
      </c>
      <c r="K55" s="13">
        <v>1610</v>
      </c>
      <c r="L55" s="13">
        <v>96</v>
      </c>
      <c r="M55" s="52"/>
      <c r="N55" s="13">
        <v>183350.5</v>
      </c>
      <c r="O55" s="13">
        <v>439855.5</v>
      </c>
      <c r="P55" s="13">
        <v>280876</v>
      </c>
    </row>
    <row r="56" spans="1:17" ht="22.5" customHeight="1" x14ac:dyDescent="0.35">
      <c r="A56" s="14"/>
      <c r="B56" s="15" t="s">
        <v>22</v>
      </c>
      <c r="C56" s="16" t="s">
        <v>23</v>
      </c>
      <c r="D56" s="17">
        <v>1622</v>
      </c>
      <c r="E56" s="18">
        <v>1777</v>
      </c>
      <c r="F56" s="18">
        <v>-155</v>
      </c>
      <c r="G56" s="17">
        <v>5285</v>
      </c>
      <c r="H56" s="18">
        <v>5126</v>
      </c>
      <c r="I56" s="18">
        <v>159</v>
      </c>
      <c r="J56" s="18">
        <v>2968</v>
      </c>
      <c r="K56" s="18">
        <v>2972</v>
      </c>
      <c r="L56" s="18">
        <v>-4</v>
      </c>
      <c r="M56" s="52"/>
      <c r="N56" s="18">
        <v>60901</v>
      </c>
      <c r="O56" s="18">
        <v>312797.5</v>
      </c>
      <c r="P56" s="18">
        <v>165704</v>
      </c>
    </row>
    <row r="57" spans="1:17" ht="22.5" customHeight="1" x14ac:dyDescent="0.35">
      <c r="A57" s="9"/>
      <c r="B57" s="10" t="s">
        <v>24</v>
      </c>
      <c r="C57" s="11" t="s">
        <v>25</v>
      </c>
      <c r="D57" s="12">
        <v>1342</v>
      </c>
      <c r="E57" s="13">
        <v>1431</v>
      </c>
      <c r="F57" s="13">
        <v>-89</v>
      </c>
      <c r="G57" s="12">
        <v>999</v>
      </c>
      <c r="H57" s="13">
        <v>924</v>
      </c>
      <c r="I57" s="13">
        <v>75</v>
      </c>
      <c r="J57" s="13">
        <v>358</v>
      </c>
      <c r="K57" s="13">
        <v>344</v>
      </c>
      <c r="L57" s="13">
        <v>14</v>
      </c>
      <c r="M57" s="52"/>
      <c r="N57" s="13">
        <v>35200</v>
      </c>
      <c r="O57" s="13">
        <v>50067.5</v>
      </c>
      <c r="P57" s="13">
        <v>32281</v>
      </c>
    </row>
    <row r="58" spans="1:17" ht="15" customHeight="1" x14ac:dyDescent="0.35">
      <c r="A58" s="19"/>
      <c r="B58" s="20" t="s">
        <v>34</v>
      </c>
      <c r="C58" s="21"/>
      <c r="D58" s="22">
        <v>4705</v>
      </c>
      <c r="E58" s="23">
        <v>6240</v>
      </c>
      <c r="F58" s="23">
        <v>-1535</v>
      </c>
      <c r="G58" s="22">
        <v>45107</v>
      </c>
      <c r="H58" s="23">
        <v>43797</v>
      </c>
      <c r="I58" s="23">
        <v>1310</v>
      </c>
      <c r="J58" s="23">
        <v>14107</v>
      </c>
      <c r="K58" s="23">
        <v>13880</v>
      </c>
      <c r="L58" s="23">
        <v>227</v>
      </c>
      <c r="M58" s="52"/>
      <c r="N58" s="23">
        <v>628266.5</v>
      </c>
      <c r="O58" s="23">
        <v>2318893.5</v>
      </c>
      <c r="P58" s="23">
        <v>1057742.5</v>
      </c>
      <c r="Q58" s="55"/>
    </row>
    <row r="59" spans="1:17" x14ac:dyDescent="0.35">
      <c r="A59" s="9" t="s">
        <v>60</v>
      </c>
      <c r="B59" s="10" t="s">
        <v>4</v>
      </c>
      <c r="C59" s="11" t="s">
        <v>5</v>
      </c>
      <c r="D59" s="12">
        <v>13</v>
      </c>
      <c r="E59" s="13">
        <v>13</v>
      </c>
      <c r="F59" s="13">
        <v>0</v>
      </c>
      <c r="G59" s="12">
        <v>425</v>
      </c>
      <c r="H59" s="13">
        <v>431</v>
      </c>
      <c r="I59" s="13">
        <v>-6</v>
      </c>
      <c r="J59" s="13">
        <v>-18</v>
      </c>
      <c r="K59" s="13">
        <v>-24</v>
      </c>
      <c r="L59" s="13">
        <v>6</v>
      </c>
      <c r="M59" s="52"/>
      <c r="N59" s="13">
        <v>105.5</v>
      </c>
      <c r="O59" s="13">
        <v>11954.5</v>
      </c>
      <c r="P59" s="13">
        <v>3523</v>
      </c>
    </row>
    <row r="60" spans="1:17" ht="21" x14ac:dyDescent="0.35">
      <c r="A60" s="14"/>
      <c r="B60" s="15" t="s">
        <v>6</v>
      </c>
      <c r="C60" s="16" t="s">
        <v>7</v>
      </c>
      <c r="D60" s="17">
        <v>289</v>
      </c>
      <c r="E60" s="18">
        <v>550</v>
      </c>
      <c r="F60" s="18">
        <v>-261</v>
      </c>
      <c r="G60" s="17">
        <v>3929</v>
      </c>
      <c r="H60" s="18">
        <v>3928</v>
      </c>
      <c r="I60" s="18">
        <v>1</v>
      </c>
      <c r="J60" s="18">
        <v>560</v>
      </c>
      <c r="K60" s="18">
        <v>300</v>
      </c>
      <c r="L60" s="18">
        <v>260</v>
      </c>
      <c r="M60" s="52"/>
      <c r="N60" s="18">
        <v>24996.5</v>
      </c>
      <c r="O60" s="18">
        <v>358658.5</v>
      </c>
      <c r="P60" s="18">
        <v>137038</v>
      </c>
    </row>
    <row r="61" spans="1:17" x14ac:dyDescent="0.35">
      <c r="A61" s="9"/>
      <c r="B61" s="10" t="s">
        <v>8</v>
      </c>
      <c r="C61" s="11" t="s">
        <v>9</v>
      </c>
      <c r="D61" s="12">
        <v>41</v>
      </c>
      <c r="E61" s="13">
        <v>139</v>
      </c>
      <c r="F61" s="13">
        <v>-98</v>
      </c>
      <c r="G61" s="12">
        <v>1341</v>
      </c>
      <c r="H61" s="13">
        <v>1172</v>
      </c>
      <c r="I61" s="13">
        <v>169</v>
      </c>
      <c r="J61" s="13">
        <v>-494</v>
      </c>
      <c r="K61" s="13">
        <v>-423</v>
      </c>
      <c r="L61" s="13">
        <v>-71</v>
      </c>
      <c r="M61" s="52"/>
      <c r="N61" s="13">
        <v>13237.5</v>
      </c>
      <c r="O61" s="13">
        <v>128349.5</v>
      </c>
      <c r="P61" s="13">
        <v>59300</v>
      </c>
    </row>
    <row r="62" spans="1:17" ht="21" x14ac:dyDescent="0.35">
      <c r="A62" s="14"/>
      <c r="B62" s="15" t="s">
        <v>10</v>
      </c>
      <c r="C62" s="16" t="s">
        <v>11</v>
      </c>
      <c r="D62" s="17">
        <v>315</v>
      </c>
      <c r="E62" s="18">
        <v>979</v>
      </c>
      <c r="F62" s="18">
        <v>-664</v>
      </c>
      <c r="G62" s="17">
        <v>6823</v>
      </c>
      <c r="H62" s="18">
        <v>6308</v>
      </c>
      <c r="I62" s="18">
        <v>515</v>
      </c>
      <c r="J62" s="18">
        <v>3325</v>
      </c>
      <c r="K62" s="18">
        <v>3176</v>
      </c>
      <c r="L62" s="18">
        <v>149</v>
      </c>
      <c r="M62" s="52"/>
      <c r="N62" s="18">
        <v>113642.5</v>
      </c>
      <c r="O62" s="18">
        <v>520440.5</v>
      </c>
      <c r="P62" s="18">
        <v>212682.5</v>
      </c>
    </row>
    <row r="63" spans="1:17" x14ac:dyDescent="0.35">
      <c r="A63" s="9"/>
      <c r="B63" s="10" t="s">
        <v>12</v>
      </c>
      <c r="C63" s="11" t="s">
        <v>13</v>
      </c>
      <c r="D63" s="12">
        <v>75</v>
      </c>
      <c r="E63" s="13">
        <v>487</v>
      </c>
      <c r="F63" s="13">
        <v>-412</v>
      </c>
      <c r="G63" s="12">
        <v>2415</v>
      </c>
      <c r="H63" s="13">
        <v>2127</v>
      </c>
      <c r="I63" s="13">
        <v>288</v>
      </c>
      <c r="J63" s="13">
        <v>524</v>
      </c>
      <c r="K63" s="13">
        <v>400</v>
      </c>
      <c r="L63" s="13">
        <v>124</v>
      </c>
      <c r="M63" s="52"/>
      <c r="N63" s="13">
        <v>32113.5</v>
      </c>
      <c r="O63" s="13">
        <v>56256.5</v>
      </c>
      <c r="P63" s="13">
        <v>15416</v>
      </c>
    </row>
    <row r="64" spans="1:17" x14ac:dyDescent="0.35">
      <c r="A64" s="14"/>
      <c r="B64" s="15" t="s">
        <v>14</v>
      </c>
      <c r="C64" s="16" t="s">
        <v>15</v>
      </c>
      <c r="D64" s="17">
        <v>-863</v>
      </c>
      <c r="E64" s="18">
        <v>-1162</v>
      </c>
      <c r="F64" s="18">
        <v>299</v>
      </c>
      <c r="G64" s="17">
        <v>-172</v>
      </c>
      <c r="H64" s="18">
        <v>81</v>
      </c>
      <c r="I64" s="18">
        <v>-253</v>
      </c>
      <c r="J64" s="18">
        <v>-69</v>
      </c>
      <c r="K64" s="18">
        <v>-23</v>
      </c>
      <c r="L64" s="18">
        <v>-46</v>
      </c>
      <c r="M64" s="52"/>
      <c r="N64" s="18">
        <v>56146.5</v>
      </c>
      <c r="O64" s="18">
        <v>51691</v>
      </c>
      <c r="P64" s="18">
        <v>19404.5</v>
      </c>
    </row>
    <row r="65" spans="1:16" x14ac:dyDescent="0.35">
      <c r="A65" s="9"/>
      <c r="B65" s="10" t="s">
        <v>16</v>
      </c>
      <c r="C65" s="11" t="s">
        <v>17</v>
      </c>
      <c r="D65" s="12">
        <v>126</v>
      </c>
      <c r="E65" s="13">
        <v>143</v>
      </c>
      <c r="F65" s="13">
        <v>-17</v>
      </c>
      <c r="G65" s="12">
        <v>211</v>
      </c>
      <c r="H65" s="13">
        <v>204</v>
      </c>
      <c r="I65" s="13">
        <v>7</v>
      </c>
      <c r="J65" s="13">
        <v>156</v>
      </c>
      <c r="K65" s="13">
        <v>146</v>
      </c>
      <c r="L65" s="13">
        <v>10</v>
      </c>
      <c r="M65" s="52"/>
      <c r="N65" s="13">
        <v>5734</v>
      </c>
      <c r="O65" s="13">
        <v>10077.5</v>
      </c>
      <c r="P65" s="13">
        <v>5890</v>
      </c>
    </row>
    <row r="66" spans="1:16" ht="21" x14ac:dyDescent="0.35">
      <c r="A66" s="14"/>
      <c r="B66" s="15" t="s">
        <v>18</v>
      </c>
      <c r="C66" s="16" t="s">
        <v>19</v>
      </c>
      <c r="D66" s="17">
        <v>2740</v>
      </c>
      <c r="E66" s="18">
        <v>3418</v>
      </c>
      <c r="F66" s="18">
        <v>-678</v>
      </c>
      <c r="G66" s="17">
        <v>18965</v>
      </c>
      <c r="H66" s="18">
        <v>18449</v>
      </c>
      <c r="I66" s="18">
        <v>516</v>
      </c>
      <c r="J66" s="18">
        <v>4791</v>
      </c>
      <c r="K66" s="18">
        <v>4629</v>
      </c>
      <c r="L66" s="18">
        <v>162</v>
      </c>
      <c r="M66" s="52"/>
      <c r="N66" s="18">
        <v>100257</v>
      </c>
      <c r="O66" s="18">
        <v>343181.5</v>
      </c>
      <c r="P66" s="18">
        <v>117722.5</v>
      </c>
    </row>
    <row r="67" spans="1:16" x14ac:dyDescent="0.35">
      <c r="A67" s="9"/>
      <c r="B67" s="10" t="s">
        <v>20</v>
      </c>
      <c r="C67" s="11" t="s">
        <v>21</v>
      </c>
      <c r="D67" s="12">
        <v>572</v>
      </c>
      <c r="E67" s="13">
        <v>1184</v>
      </c>
      <c r="F67" s="13">
        <v>-612</v>
      </c>
      <c r="G67" s="12">
        <v>1950</v>
      </c>
      <c r="H67" s="13">
        <v>2094</v>
      </c>
      <c r="I67" s="13">
        <v>-144</v>
      </c>
      <c r="J67" s="13">
        <v>3167</v>
      </c>
      <c r="K67" s="13">
        <v>2411</v>
      </c>
      <c r="L67" s="13">
        <v>756</v>
      </c>
      <c r="M67" s="52"/>
      <c r="N67" s="13">
        <v>182812</v>
      </c>
      <c r="O67" s="13">
        <v>440316</v>
      </c>
      <c r="P67" s="13">
        <v>277117.5</v>
      </c>
    </row>
    <row r="68" spans="1:16" ht="21" x14ac:dyDescent="0.35">
      <c r="A68" s="14"/>
      <c r="B68" s="15" t="s">
        <v>22</v>
      </c>
      <c r="C68" s="16" t="s">
        <v>23</v>
      </c>
      <c r="D68" s="17">
        <v>1229</v>
      </c>
      <c r="E68" s="18">
        <v>1358</v>
      </c>
      <c r="F68" s="18">
        <v>-129</v>
      </c>
      <c r="G68" s="17">
        <v>5487</v>
      </c>
      <c r="H68" s="18">
        <v>5359</v>
      </c>
      <c r="I68" s="18">
        <v>128</v>
      </c>
      <c r="J68" s="18">
        <v>3100</v>
      </c>
      <c r="K68" s="18">
        <v>3099</v>
      </c>
      <c r="L68" s="18">
        <v>1</v>
      </c>
      <c r="M68" s="52"/>
      <c r="N68" s="18">
        <v>59448.5</v>
      </c>
      <c r="O68" s="18">
        <v>305110.5</v>
      </c>
      <c r="P68" s="18">
        <v>162991</v>
      </c>
    </row>
    <row r="69" spans="1:16" x14ac:dyDescent="0.35">
      <c r="A69" s="9"/>
      <c r="B69" s="10" t="s">
        <v>24</v>
      </c>
      <c r="C69" s="11" t="s">
        <v>25</v>
      </c>
      <c r="D69" s="12">
        <v>569</v>
      </c>
      <c r="E69" s="13">
        <v>598</v>
      </c>
      <c r="F69" s="13">
        <v>-29</v>
      </c>
      <c r="G69" s="12">
        <v>656</v>
      </c>
      <c r="H69" s="13">
        <v>681</v>
      </c>
      <c r="I69" s="13">
        <v>-25</v>
      </c>
      <c r="J69" s="13">
        <v>335</v>
      </c>
      <c r="K69" s="13">
        <v>281</v>
      </c>
      <c r="L69" s="13">
        <v>54</v>
      </c>
      <c r="M69" s="52"/>
      <c r="N69" s="13">
        <v>34867.5</v>
      </c>
      <c r="O69" s="13">
        <v>49289</v>
      </c>
      <c r="P69" s="13">
        <v>31915.5</v>
      </c>
    </row>
    <row r="70" spans="1:16" x14ac:dyDescent="0.35">
      <c r="A70" s="19"/>
      <c r="B70" s="20" t="s">
        <v>34</v>
      </c>
      <c r="C70" s="21"/>
      <c r="D70" s="22">
        <v>5106</v>
      </c>
      <c r="E70" s="23">
        <v>7707</v>
      </c>
      <c r="F70" s="23">
        <v>-2601</v>
      </c>
      <c r="G70" s="22">
        <v>42030</v>
      </c>
      <c r="H70" s="23">
        <v>40834</v>
      </c>
      <c r="I70" s="23">
        <v>1196</v>
      </c>
      <c r="J70" s="23">
        <v>15377</v>
      </c>
      <c r="K70" s="23">
        <v>13972</v>
      </c>
      <c r="L70" s="23">
        <v>1405</v>
      </c>
      <c r="M70" s="52"/>
      <c r="N70" s="23">
        <v>623361</v>
      </c>
      <c r="O70" s="23">
        <v>2275325</v>
      </c>
      <c r="P70" s="23">
        <v>1043000.5</v>
      </c>
    </row>
    <row r="71" spans="1:16" x14ac:dyDescent="0.35">
      <c r="A71" s="9" t="s">
        <v>61</v>
      </c>
      <c r="B71" s="10" t="s">
        <v>4</v>
      </c>
      <c r="C71" s="11" t="s">
        <v>5</v>
      </c>
      <c r="D71" s="12">
        <v>3</v>
      </c>
      <c r="E71" s="13">
        <v>6</v>
      </c>
      <c r="F71" s="13">
        <v>-3</v>
      </c>
      <c r="G71" s="12">
        <v>171</v>
      </c>
      <c r="H71" s="13">
        <v>177</v>
      </c>
      <c r="I71" s="13">
        <v>-6</v>
      </c>
      <c r="J71" s="13">
        <v>74</v>
      </c>
      <c r="K71" s="13">
        <v>65</v>
      </c>
      <c r="L71" s="13">
        <v>9</v>
      </c>
      <c r="M71" s="52"/>
      <c r="N71" s="13">
        <v>97.5</v>
      </c>
      <c r="O71" s="13">
        <v>11696.5</v>
      </c>
      <c r="P71" s="13">
        <v>3497</v>
      </c>
    </row>
    <row r="72" spans="1:16" ht="21" x14ac:dyDescent="0.35">
      <c r="A72" s="14"/>
      <c r="B72" s="15" t="s">
        <v>6</v>
      </c>
      <c r="C72" s="16" t="s">
        <v>7</v>
      </c>
      <c r="D72" s="17">
        <v>185</v>
      </c>
      <c r="E72" s="18">
        <v>307</v>
      </c>
      <c r="F72" s="18">
        <v>-122</v>
      </c>
      <c r="G72" s="17">
        <v>1151</v>
      </c>
      <c r="H72" s="18">
        <v>1307</v>
      </c>
      <c r="I72" s="18">
        <v>-156</v>
      </c>
      <c r="J72" s="18">
        <v>1057</v>
      </c>
      <c r="K72" s="18">
        <v>779</v>
      </c>
      <c r="L72" s="18">
        <v>278</v>
      </c>
      <c r="M72" s="52"/>
      <c r="N72" s="18">
        <v>25156.5</v>
      </c>
      <c r="O72" s="18">
        <v>356841.5</v>
      </c>
      <c r="P72" s="18">
        <v>136140.5</v>
      </c>
    </row>
    <row r="73" spans="1:16" x14ac:dyDescent="0.35">
      <c r="A73" s="9"/>
      <c r="B73" s="10" t="s">
        <v>8</v>
      </c>
      <c r="C73" s="11" t="s">
        <v>9</v>
      </c>
      <c r="D73" s="12">
        <v>-102</v>
      </c>
      <c r="E73" s="13">
        <v>-121</v>
      </c>
      <c r="F73" s="13">
        <v>19</v>
      </c>
      <c r="G73" s="12">
        <v>1186</v>
      </c>
      <c r="H73" s="13">
        <v>1058</v>
      </c>
      <c r="I73" s="13">
        <v>128</v>
      </c>
      <c r="J73" s="13">
        <v>268</v>
      </c>
      <c r="K73" s="13">
        <v>415</v>
      </c>
      <c r="L73" s="13">
        <v>-147</v>
      </c>
      <c r="M73" s="52"/>
      <c r="N73" s="13">
        <v>13301</v>
      </c>
      <c r="O73" s="13">
        <v>127050</v>
      </c>
      <c r="P73" s="13">
        <v>59409</v>
      </c>
    </row>
    <row r="74" spans="1:16" ht="21" x14ac:dyDescent="0.35">
      <c r="A74" s="14"/>
      <c r="B74" s="15" t="s">
        <v>10</v>
      </c>
      <c r="C74" s="16" t="s">
        <v>11</v>
      </c>
      <c r="D74" s="17">
        <v>-759</v>
      </c>
      <c r="E74" s="18">
        <v>112</v>
      </c>
      <c r="F74" s="18">
        <v>-871</v>
      </c>
      <c r="G74" s="17">
        <v>9535</v>
      </c>
      <c r="H74" s="18">
        <v>9026</v>
      </c>
      <c r="I74" s="18">
        <v>509</v>
      </c>
      <c r="J74" s="18">
        <v>3590</v>
      </c>
      <c r="K74" s="18">
        <v>3228</v>
      </c>
      <c r="L74" s="18">
        <v>362</v>
      </c>
      <c r="M74" s="52"/>
      <c r="N74" s="18">
        <v>114131.5</v>
      </c>
      <c r="O74" s="18">
        <v>515655.5</v>
      </c>
      <c r="P74" s="18">
        <v>209532</v>
      </c>
    </row>
    <row r="75" spans="1:16" x14ac:dyDescent="0.35">
      <c r="A75" s="9"/>
      <c r="B75" s="10" t="s">
        <v>12</v>
      </c>
      <c r="C75" s="11" t="s">
        <v>13</v>
      </c>
      <c r="D75" s="12">
        <v>499</v>
      </c>
      <c r="E75" s="13">
        <v>441</v>
      </c>
      <c r="F75" s="13">
        <v>58</v>
      </c>
      <c r="G75" s="12">
        <v>1824</v>
      </c>
      <c r="H75" s="13">
        <v>1929</v>
      </c>
      <c r="I75" s="13">
        <v>-105</v>
      </c>
      <c r="J75" s="13">
        <v>397</v>
      </c>
      <c r="K75" s="13">
        <v>350</v>
      </c>
      <c r="L75" s="13">
        <v>47</v>
      </c>
      <c r="M75" s="52"/>
      <c r="N75" s="13">
        <v>31430.5</v>
      </c>
      <c r="O75" s="13">
        <v>52774</v>
      </c>
      <c r="P75" s="13">
        <v>14893.5</v>
      </c>
    </row>
    <row r="76" spans="1:16" x14ac:dyDescent="0.35">
      <c r="A76" s="14"/>
      <c r="B76" s="15" t="s">
        <v>14</v>
      </c>
      <c r="C76" s="16" t="s">
        <v>15</v>
      </c>
      <c r="D76" s="17">
        <v>-1157</v>
      </c>
      <c r="E76" s="18">
        <v>-1147</v>
      </c>
      <c r="F76" s="18">
        <v>-10</v>
      </c>
      <c r="G76" s="17">
        <v>-218</v>
      </c>
      <c r="H76" s="18">
        <v>-196</v>
      </c>
      <c r="I76" s="18">
        <v>-22</v>
      </c>
      <c r="J76" s="18">
        <v>-392</v>
      </c>
      <c r="K76" s="18">
        <v>-424</v>
      </c>
      <c r="L76" s="18">
        <v>32</v>
      </c>
      <c r="M76" s="52"/>
      <c r="N76" s="18">
        <v>57277.5</v>
      </c>
      <c r="O76" s="18">
        <v>52242</v>
      </c>
      <c r="P76" s="18">
        <v>19605</v>
      </c>
    </row>
    <row r="77" spans="1:16" x14ac:dyDescent="0.35">
      <c r="A77" s="9"/>
      <c r="B77" s="10" t="s">
        <v>16</v>
      </c>
      <c r="C77" s="11" t="s">
        <v>17</v>
      </c>
      <c r="D77" s="12">
        <v>-112</v>
      </c>
      <c r="E77" s="13">
        <v>-78</v>
      </c>
      <c r="F77" s="13">
        <v>-34</v>
      </c>
      <c r="G77" s="12">
        <v>377</v>
      </c>
      <c r="H77" s="13">
        <v>343</v>
      </c>
      <c r="I77" s="13">
        <v>34</v>
      </c>
      <c r="J77" s="13">
        <v>146</v>
      </c>
      <c r="K77" s="13">
        <v>146</v>
      </c>
      <c r="L77" s="13">
        <v>0</v>
      </c>
      <c r="M77" s="52"/>
      <c r="N77" s="13">
        <v>5803</v>
      </c>
      <c r="O77" s="13">
        <v>9890.5</v>
      </c>
      <c r="P77" s="13">
        <v>5732</v>
      </c>
    </row>
    <row r="78" spans="1:16" ht="21" x14ac:dyDescent="0.35">
      <c r="A78" s="14"/>
      <c r="B78" s="15" t="s">
        <v>18</v>
      </c>
      <c r="C78" s="16" t="s">
        <v>19</v>
      </c>
      <c r="D78" s="17">
        <v>-123</v>
      </c>
      <c r="E78" s="18">
        <v>285</v>
      </c>
      <c r="F78" s="18">
        <v>-408</v>
      </c>
      <c r="G78" s="17">
        <v>10670</v>
      </c>
      <c r="H78" s="18">
        <v>10496</v>
      </c>
      <c r="I78" s="18">
        <v>174</v>
      </c>
      <c r="J78" s="18">
        <v>3821</v>
      </c>
      <c r="K78" s="18">
        <v>3587</v>
      </c>
      <c r="L78" s="18">
        <v>234</v>
      </c>
      <c r="M78" s="52"/>
      <c r="N78" s="18">
        <v>98248.5</v>
      </c>
      <c r="O78" s="18">
        <v>326197</v>
      </c>
      <c r="P78" s="18">
        <v>112804.5</v>
      </c>
    </row>
    <row r="79" spans="1:16" x14ac:dyDescent="0.35">
      <c r="A79" s="9"/>
      <c r="B79" s="10" t="s">
        <v>20</v>
      </c>
      <c r="C79" s="11" t="s">
        <v>21</v>
      </c>
      <c r="D79" s="12">
        <v>940</v>
      </c>
      <c r="E79" s="13">
        <v>1474</v>
      </c>
      <c r="F79" s="13">
        <v>-534</v>
      </c>
      <c r="G79" s="12">
        <v>3320</v>
      </c>
      <c r="H79" s="13">
        <v>4377</v>
      </c>
      <c r="I79" s="13">
        <v>-1057</v>
      </c>
      <c r="J79" s="13">
        <v>3848</v>
      </c>
      <c r="K79" s="13">
        <v>2257</v>
      </c>
      <c r="L79" s="13">
        <v>1591</v>
      </c>
      <c r="M79" s="52"/>
      <c r="N79" s="13">
        <v>182188</v>
      </c>
      <c r="O79" s="13">
        <v>434695</v>
      </c>
      <c r="P79" s="13">
        <v>272085</v>
      </c>
    </row>
    <row r="80" spans="1:16" ht="21" x14ac:dyDescent="0.35">
      <c r="A80" s="14"/>
      <c r="B80" s="15" t="s">
        <v>22</v>
      </c>
      <c r="C80" s="16" t="s">
        <v>23</v>
      </c>
      <c r="D80" s="17">
        <v>1192</v>
      </c>
      <c r="E80" s="18">
        <v>1304</v>
      </c>
      <c r="F80" s="18">
        <v>-112</v>
      </c>
      <c r="G80" s="17">
        <v>6637</v>
      </c>
      <c r="H80" s="18">
        <v>6562</v>
      </c>
      <c r="I80" s="18">
        <v>75</v>
      </c>
      <c r="J80" s="18">
        <v>3105</v>
      </c>
      <c r="K80" s="18">
        <v>3068</v>
      </c>
      <c r="L80" s="18">
        <v>37</v>
      </c>
      <c r="M80" s="52"/>
      <c r="N80" s="18">
        <v>57943</v>
      </c>
      <c r="O80" s="18">
        <v>300606.5</v>
      </c>
      <c r="P80" s="18">
        <v>161319.5</v>
      </c>
    </row>
    <row r="81" spans="1:16" x14ac:dyDescent="0.35">
      <c r="A81" s="9"/>
      <c r="B81" s="10" t="s">
        <v>24</v>
      </c>
      <c r="C81" s="11" t="s">
        <v>25</v>
      </c>
      <c r="D81" s="12">
        <v>335</v>
      </c>
      <c r="E81" s="13">
        <v>435</v>
      </c>
      <c r="F81" s="13">
        <v>-100</v>
      </c>
      <c r="G81" s="12">
        <v>267</v>
      </c>
      <c r="H81" s="13">
        <v>240</v>
      </c>
      <c r="I81" s="13">
        <v>27</v>
      </c>
      <c r="J81" s="13">
        <v>566</v>
      </c>
      <c r="K81" s="13">
        <v>493</v>
      </c>
      <c r="L81" s="13">
        <v>73</v>
      </c>
      <c r="M81" s="52"/>
      <c r="N81" s="13">
        <v>34780.5</v>
      </c>
      <c r="O81" s="13">
        <v>49201.5</v>
      </c>
      <c r="P81" s="13">
        <v>32054</v>
      </c>
    </row>
    <row r="82" spans="1:16" x14ac:dyDescent="0.35">
      <c r="A82" s="19"/>
      <c r="B82" s="20" t="s">
        <v>34</v>
      </c>
      <c r="C82" s="21"/>
      <c r="D82" s="22">
        <v>901</v>
      </c>
      <c r="E82" s="23">
        <v>3018</v>
      </c>
      <c r="F82" s="23">
        <v>-2117</v>
      </c>
      <c r="G82" s="22">
        <v>34920</v>
      </c>
      <c r="H82" s="23">
        <v>35319</v>
      </c>
      <c r="I82" s="23">
        <v>-399</v>
      </c>
      <c r="J82" s="23">
        <v>16480</v>
      </c>
      <c r="K82" s="23">
        <v>13964</v>
      </c>
      <c r="L82" s="23">
        <v>2516</v>
      </c>
      <c r="M82" s="52"/>
      <c r="N82" s="23">
        <v>620357.5</v>
      </c>
      <c r="O82" s="23">
        <v>2236850</v>
      </c>
      <c r="P82" s="23">
        <v>1027072</v>
      </c>
    </row>
    <row r="83" spans="1:16" x14ac:dyDescent="0.35">
      <c r="A83" s="9" t="s">
        <v>62</v>
      </c>
      <c r="B83" s="10" t="s">
        <v>4</v>
      </c>
      <c r="C83" s="11" t="s">
        <v>5</v>
      </c>
      <c r="D83" s="12">
        <v>1</v>
      </c>
      <c r="E83" s="13">
        <v>-1</v>
      </c>
      <c r="F83" s="13">
        <v>2</v>
      </c>
      <c r="G83" s="12">
        <v>550</v>
      </c>
      <c r="H83" s="13">
        <v>549</v>
      </c>
      <c r="I83" s="13">
        <v>1</v>
      </c>
      <c r="J83" s="13">
        <v>120</v>
      </c>
      <c r="K83" s="13">
        <v>123</v>
      </c>
      <c r="L83" s="13">
        <v>-3</v>
      </c>
      <c r="M83" s="52"/>
      <c r="N83" s="13">
        <v>95.5</v>
      </c>
      <c r="O83" s="13">
        <v>11338</v>
      </c>
      <c r="P83" s="13">
        <v>3397</v>
      </c>
    </row>
    <row r="84" spans="1:16" ht="21" x14ac:dyDescent="0.35">
      <c r="A84" s="14"/>
      <c r="B84" s="15" t="s">
        <v>6</v>
      </c>
      <c r="C84" s="16" t="s">
        <v>7</v>
      </c>
      <c r="D84" s="17">
        <v>-185</v>
      </c>
      <c r="E84" s="18">
        <v>-176</v>
      </c>
      <c r="F84" s="18">
        <v>-9</v>
      </c>
      <c r="G84" s="17">
        <v>-5364</v>
      </c>
      <c r="H84" s="18">
        <v>-5571</v>
      </c>
      <c r="I84" s="18">
        <v>207</v>
      </c>
      <c r="J84" s="18">
        <v>-1008</v>
      </c>
      <c r="K84" s="18">
        <v>-810</v>
      </c>
      <c r="L84" s="18">
        <v>-198</v>
      </c>
      <c r="M84" s="52"/>
      <c r="N84" s="18">
        <v>26595.5</v>
      </c>
      <c r="O84" s="18">
        <v>360026</v>
      </c>
      <c r="P84" s="18">
        <v>137005</v>
      </c>
    </row>
    <row r="85" spans="1:16" x14ac:dyDescent="0.35">
      <c r="A85" s="9"/>
      <c r="B85" s="10" t="s">
        <v>8</v>
      </c>
      <c r="C85" s="11" t="s">
        <v>9</v>
      </c>
      <c r="D85" s="12">
        <v>-208</v>
      </c>
      <c r="E85" s="13">
        <v>-485</v>
      </c>
      <c r="F85" s="13">
        <v>277</v>
      </c>
      <c r="G85" s="12">
        <v>-1360</v>
      </c>
      <c r="H85" s="13">
        <v>-1113</v>
      </c>
      <c r="I85" s="13">
        <v>-247</v>
      </c>
      <c r="J85" s="13">
        <v>-1484</v>
      </c>
      <c r="K85" s="13">
        <v>-1454</v>
      </c>
      <c r="L85" s="13">
        <v>-30</v>
      </c>
      <c r="M85" s="52"/>
      <c r="N85" s="13">
        <v>13451</v>
      </c>
      <c r="O85" s="13">
        <v>127029</v>
      </c>
      <c r="P85" s="13">
        <v>59965</v>
      </c>
    </row>
    <row r="86" spans="1:16" ht="21" x14ac:dyDescent="0.35">
      <c r="A86" s="14"/>
      <c r="B86" s="15" t="s">
        <v>10</v>
      </c>
      <c r="C86" s="16" t="s">
        <v>11</v>
      </c>
      <c r="D86" s="17">
        <v>-976</v>
      </c>
      <c r="E86" s="18">
        <v>-281</v>
      </c>
      <c r="F86" s="18">
        <v>-695</v>
      </c>
      <c r="G86" s="17">
        <v>2876</v>
      </c>
      <c r="H86" s="18">
        <v>3066</v>
      </c>
      <c r="I86" s="18">
        <v>-190</v>
      </c>
      <c r="J86" s="18">
        <v>1454</v>
      </c>
      <c r="K86" s="18">
        <v>569</v>
      </c>
      <c r="L86" s="18">
        <v>885</v>
      </c>
      <c r="M86" s="52"/>
      <c r="N86" s="18">
        <v>114779</v>
      </c>
      <c r="O86" s="18">
        <v>507094</v>
      </c>
      <c r="P86" s="18">
        <v>207450</v>
      </c>
    </row>
    <row r="87" spans="1:16" x14ac:dyDescent="0.35">
      <c r="A87" s="9"/>
      <c r="B87" s="10" t="s">
        <v>12</v>
      </c>
      <c r="C87" s="11" t="s">
        <v>13</v>
      </c>
      <c r="D87" s="12">
        <v>134</v>
      </c>
      <c r="E87" s="13">
        <v>136</v>
      </c>
      <c r="F87" s="13">
        <v>-2</v>
      </c>
      <c r="G87" s="12">
        <v>908</v>
      </c>
      <c r="H87" s="13">
        <v>818</v>
      </c>
      <c r="I87" s="13">
        <v>90</v>
      </c>
      <c r="J87" s="13">
        <v>65</v>
      </c>
      <c r="K87" s="13">
        <v>153</v>
      </c>
      <c r="L87" s="13">
        <v>-88</v>
      </c>
      <c r="M87" s="52"/>
      <c r="N87" s="13">
        <v>30878</v>
      </c>
      <c r="O87" s="13">
        <v>51265</v>
      </c>
      <c r="P87" s="13">
        <v>14101.5</v>
      </c>
    </row>
    <row r="88" spans="1:16" x14ac:dyDescent="0.35">
      <c r="A88" s="14"/>
      <c r="B88" s="15" t="s">
        <v>14</v>
      </c>
      <c r="C88" s="16" t="s">
        <v>15</v>
      </c>
      <c r="D88" s="17">
        <v>-1683</v>
      </c>
      <c r="E88" s="18">
        <v>-1112</v>
      </c>
      <c r="F88" s="18">
        <v>-571</v>
      </c>
      <c r="G88" s="17">
        <v>743</v>
      </c>
      <c r="H88" s="18">
        <v>377</v>
      </c>
      <c r="I88" s="18">
        <v>366</v>
      </c>
      <c r="J88" s="18">
        <v>227</v>
      </c>
      <c r="K88" s="18">
        <v>22</v>
      </c>
      <c r="L88" s="18">
        <v>205</v>
      </c>
      <c r="M88" s="52"/>
      <c r="N88" s="18">
        <v>58509.5</v>
      </c>
      <c r="O88" s="18">
        <v>52727.5</v>
      </c>
      <c r="P88" s="18">
        <v>19690.5</v>
      </c>
    </row>
    <row r="89" spans="1:16" x14ac:dyDescent="0.35">
      <c r="A89" s="9"/>
      <c r="B89" s="10" t="s">
        <v>16</v>
      </c>
      <c r="C89" s="11" t="s">
        <v>17</v>
      </c>
      <c r="D89" s="12">
        <v>28</v>
      </c>
      <c r="E89" s="13">
        <v>25</v>
      </c>
      <c r="F89" s="13">
        <v>3</v>
      </c>
      <c r="G89" s="12">
        <v>57</v>
      </c>
      <c r="H89" s="13">
        <v>73</v>
      </c>
      <c r="I89" s="13">
        <v>-16</v>
      </c>
      <c r="J89" s="13">
        <v>-2</v>
      </c>
      <c r="K89" s="13">
        <v>-15</v>
      </c>
      <c r="L89" s="13">
        <v>13</v>
      </c>
      <c r="M89" s="52"/>
      <c r="N89" s="13">
        <v>5830</v>
      </c>
      <c r="O89" s="13">
        <v>9686.5</v>
      </c>
      <c r="P89" s="13">
        <v>5668</v>
      </c>
    </row>
    <row r="90" spans="1:16" ht="21" x14ac:dyDescent="0.35">
      <c r="A90" s="14"/>
      <c r="B90" s="15" t="s">
        <v>18</v>
      </c>
      <c r="C90" s="16" t="s">
        <v>19</v>
      </c>
      <c r="D90" s="17">
        <v>1652</v>
      </c>
      <c r="E90" s="18">
        <v>2221</v>
      </c>
      <c r="F90" s="18">
        <v>-569</v>
      </c>
      <c r="G90" s="17">
        <v>15350</v>
      </c>
      <c r="H90" s="18">
        <v>14965</v>
      </c>
      <c r="I90" s="18">
        <v>385</v>
      </c>
      <c r="J90" s="18">
        <v>3185</v>
      </c>
      <c r="K90" s="18">
        <v>3001</v>
      </c>
      <c r="L90" s="18">
        <v>184</v>
      </c>
      <c r="M90" s="52"/>
      <c r="N90" s="18">
        <v>95621</v>
      </c>
      <c r="O90" s="18">
        <v>313821</v>
      </c>
      <c r="P90" s="18">
        <v>108338.5</v>
      </c>
    </row>
    <row r="91" spans="1:16" x14ac:dyDescent="0.35">
      <c r="A91" s="9"/>
      <c r="B91" s="10" t="s">
        <v>20</v>
      </c>
      <c r="C91" s="11" t="s">
        <v>21</v>
      </c>
      <c r="D91" s="12">
        <v>-913</v>
      </c>
      <c r="E91" s="13">
        <v>-6</v>
      </c>
      <c r="F91" s="13">
        <v>-907</v>
      </c>
      <c r="G91" s="12">
        <v>696</v>
      </c>
      <c r="H91" s="13">
        <v>-172</v>
      </c>
      <c r="I91" s="13">
        <v>868</v>
      </c>
      <c r="J91" s="13">
        <v>766</v>
      </c>
      <c r="K91" s="13">
        <v>727</v>
      </c>
      <c r="L91" s="13">
        <v>39</v>
      </c>
      <c r="M91" s="52"/>
      <c r="N91" s="13">
        <v>182301.5</v>
      </c>
      <c r="O91" s="13">
        <v>437566</v>
      </c>
      <c r="P91" s="13">
        <v>270891</v>
      </c>
    </row>
    <row r="92" spans="1:16" ht="21" x14ac:dyDescent="0.35">
      <c r="A92" s="14"/>
      <c r="B92" s="15" t="s">
        <v>22</v>
      </c>
      <c r="C92" s="16" t="s">
        <v>23</v>
      </c>
      <c r="D92" s="17">
        <v>1919</v>
      </c>
      <c r="E92" s="18">
        <v>1512</v>
      </c>
      <c r="F92" s="18">
        <v>407</v>
      </c>
      <c r="G92" s="17">
        <v>5616</v>
      </c>
      <c r="H92" s="18">
        <v>6050</v>
      </c>
      <c r="I92" s="18">
        <v>-434</v>
      </c>
      <c r="J92" s="18">
        <v>3469</v>
      </c>
      <c r="K92" s="18">
        <v>3442</v>
      </c>
      <c r="L92" s="18">
        <v>27</v>
      </c>
      <c r="M92" s="52"/>
      <c r="N92" s="18">
        <v>56746.5</v>
      </c>
      <c r="O92" s="18">
        <v>289232</v>
      </c>
      <c r="P92" s="18">
        <v>157090.5</v>
      </c>
    </row>
    <row r="93" spans="1:16" x14ac:dyDescent="0.35">
      <c r="A93" s="9"/>
      <c r="B93" s="10" t="s">
        <v>24</v>
      </c>
      <c r="C93" s="11" t="s">
        <v>25</v>
      </c>
      <c r="D93" s="12">
        <v>986</v>
      </c>
      <c r="E93" s="13">
        <v>940</v>
      </c>
      <c r="F93" s="13">
        <v>46</v>
      </c>
      <c r="G93" s="12">
        <v>-746</v>
      </c>
      <c r="H93" s="13">
        <v>-660</v>
      </c>
      <c r="I93" s="13">
        <v>-86</v>
      </c>
      <c r="J93" s="13">
        <v>42</v>
      </c>
      <c r="K93" s="13">
        <v>2</v>
      </c>
      <c r="L93" s="13">
        <v>40</v>
      </c>
      <c r="M93" s="52"/>
      <c r="N93" s="13">
        <v>34722</v>
      </c>
      <c r="O93" s="13">
        <v>49942</v>
      </c>
      <c r="P93" s="13">
        <v>31818</v>
      </c>
    </row>
    <row r="94" spans="1:16" x14ac:dyDescent="0.35">
      <c r="A94" s="19"/>
      <c r="B94" s="20" t="s">
        <v>34</v>
      </c>
      <c r="C94" s="21"/>
      <c r="D94" s="22">
        <v>755</v>
      </c>
      <c r="E94" s="23">
        <v>2773</v>
      </c>
      <c r="F94" s="23">
        <v>-2018</v>
      </c>
      <c r="G94" s="22">
        <v>19326</v>
      </c>
      <c r="H94" s="23">
        <v>18382</v>
      </c>
      <c r="I94" s="23">
        <v>944</v>
      </c>
      <c r="J94" s="23">
        <v>6834</v>
      </c>
      <c r="K94" s="23">
        <v>5760</v>
      </c>
      <c r="L94" s="23">
        <v>1074</v>
      </c>
      <c r="M94" s="52"/>
      <c r="N94" s="23">
        <v>619529.5</v>
      </c>
      <c r="O94" s="23">
        <v>2209727</v>
      </c>
      <c r="P94" s="23">
        <v>1015415</v>
      </c>
    </row>
    <row r="95" spans="1:16" x14ac:dyDescent="0.35">
      <c r="A95" s="47" t="s">
        <v>53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N95" s="24"/>
      <c r="O95" s="24"/>
      <c r="P95" s="24"/>
    </row>
    <row r="99" spans="1:13" ht="15.5" x14ac:dyDescent="0.35">
      <c r="A99" s="31" t="s">
        <v>37</v>
      </c>
    </row>
    <row r="100" spans="1:13" ht="21" x14ac:dyDescent="0.35">
      <c r="A100" s="57" t="s">
        <v>63</v>
      </c>
      <c r="B100" s="49" t="s">
        <v>28</v>
      </c>
      <c r="C100" s="50"/>
      <c r="D100" s="58" t="s">
        <v>29</v>
      </c>
      <c r="E100" s="59"/>
      <c r="F100" s="60"/>
      <c r="G100" s="58" t="s">
        <v>1</v>
      </c>
      <c r="H100" s="59"/>
      <c r="I100" s="60"/>
      <c r="J100" s="58" t="s">
        <v>2</v>
      </c>
      <c r="K100" s="59"/>
      <c r="L100" s="59"/>
      <c r="M100" s="52"/>
    </row>
    <row r="101" spans="1:13" ht="22" x14ac:dyDescent="0.35">
      <c r="A101" s="5"/>
      <c r="B101" s="51"/>
      <c r="C101" s="4"/>
      <c r="D101" s="51" t="s">
        <v>3</v>
      </c>
      <c r="E101" s="5" t="s">
        <v>32</v>
      </c>
      <c r="F101" s="4" t="s">
        <v>33</v>
      </c>
      <c r="G101" s="51" t="s">
        <v>3</v>
      </c>
      <c r="H101" s="5" t="s">
        <v>32</v>
      </c>
      <c r="I101" s="4" t="s">
        <v>33</v>
      </c>
      <c r="J101" s="51" t="s">
        <v>3</v>
      </c>
      <c r="K101" s="5" t="s">
        <v>32</v>
      </c>
      <c r="L101" s="5" t="s">
        <v>33</v>
      </c>
      <c r="M101" s="52"/>
    </row>
    <row r="102" spans="1:13" x14ac:dyDescent="0.35">
      <c r="A102" s="56" t="s">
        <v>27</v>
      </c>
      <c r="B102" s="6"/>
      <c r="C102" s="7"/>
      <c r="D102" s="6" t="s">
        <v>56</v>
      </c>
      <c r="E102" s="8" t="s">
        <v>56</v>
      </c>
      <c r="F102" s="7" t="s">
        <v>56</v>
      </c>
      <c r="G102" s="6" t="s">
        <v>56</v>
      </c>
      <c r="H102" s="8" t="s">
        <v>56</v>
      </c>
      <c r="I102" s="7" t="s">
        <v>56</v>
      </c>
      <c r="J102" s="8" t="s">
        <v>56</v>
      </c>
      <c r="K102" s="8" t="s">
        <v>56</v>
      </c>
      <c r="L102" s="8" t="s">
        <v>56</v>
      </c>
      <c r="M102" s="52"/>
    </row>
    <row r="103" spans="1:13" x14ac:dyDescent="0.35">
      <c r="A103" s="9" t="s">
        <v>68</v>
      </c>
      <c r="B103" s="10" t="s">
        <v>4</v>
      </c>
      <c r="C103" s="11" t="s">
        <v>5</v>
      </c>
      <c r="D103" s="25">
        <f>D11/$N11</f>
        <v>0.21739130434782608</v>
      </c>
      <c r="E103" s="26">
        <f t="shared" ref="E103:F103" si="8">E11/$N11</f>
        <v>0.21739130434782608</v>
      </c>
      <c r="F103" s="26">
        <f t="shared" si="8"/>
        <v>0</v>
      </c>
      <c r="G103" s="25">
        <f>G11/$O11</f>
        <v>-7.5458515283842792E-3</v>
      </c>
      <c r="H103" s="26">
        <f t="shared" ref="H103:I103" si="9">H11/$O11</f>
        <v>-7.4759825327510914E-3</v>
      </c>
      <c r="I103" s="26">
        <f t="shared" si="9"/>
        <v>-6.9868995633187768E-5</v>
      </c>
      <c r="J103" s="25">
        <f>J11/$P11</f>
        <v>2.181907330227997E-2</v>
      </c>
      <c r="K103" s="26">
        <f t="shared" ref="K103:L103" si="10">K11/$P11</f>
        <v>2.1573915175288061E-2</v>
      </c>
      <c r="L103" s="26">
        <f t="shared" si="10"/>
        <v>2.4515812699190976E-4</v>
      </c>
      <c r="M103" s="52"/>
    </row>
    <row r="104" spans="1:13" ht="21" x14ac:dyDescent="0.35">
      <c r="A104" s="14"/>
      <c r="B104" s="15" t="s">
        <v>6</v>
      </c>
      <c r="C104" s="16" t="s">
        <v>7</v>
      </c>
      <c r="D104" s="27">
        <f t="shared" ref="D104:F104" si="11">D12/$N12</f>
        <v>1.1222305778909007E-2</v>
      </c>
      <c r="E104" s="28">
        <f t="shared" si="11"/>
        <v>5.129095081082123E-3</v>
      </c>
      <c r="F104" s="28">
        <f t="shared" si="11"/>
        <v>6.093210697826883E-3</v>
      </c>
      <c r="G104" s="27">
        <f t="shared" ref="G104:I104" si="12">G12/$O12</f>
        <v>1.4648596890199449E-2</v>
      </c>
      <c r="H104" s="28">
        <f t="shared" si="12"/>
        <v>1.5467394970784414E-2</v>
      </c>
      <c r="I104" s="28">
        <f t="shared" si="12"/>
        <v>-8.1879808058496462E-4</v>
      </c>
      <c r="J104" s="27">
        <f t="shared" ref="J104:L104" si="13">J12/$P12</f>
        <v>9.6133647132546941E-3</v>
      </c>
      <c r="K104" s="28">
        <f t="shared" si="13"/>
        <v>8.5950601547395665E-3</v>
      </c>
      <c r="L104" s="28">
        <f t="shared" si="13"/>
        <v>1.0183045585151268E-3</v>
      </c>
      <c r="M104" s="52"/>
    </row>
    <row r="105" spans="1:13" x14ac:dyDescent="0.35">
      <c r="A105" s="9"/>
      <c r="B105" s="10" t="s">
        <v>8</v>
      </c>
      <c r="C105" s="11" t="s">
        <v>9</v>
      </c>
      <c r="D105" s="25">
        <f t="shared" ref="D105:F105" si="14">D13/$N13</f>
        <v>-2.9204756896691206E-2</v>
      </c>
      <c r="E105" s="26">
        <f t="shared" si="14"/>
        <v>-1.1487743710055821E-2</v>
      </c>
      <c r="F105" s="26">
        <f t="shared" si="14"/>
        <v>-1.7717013186635384E-2</v>
      </c>
      <c r="G105" s="25">
        <f t="shared" ref="G105:I105" si="15">G13/$O13</f>
        <v>1.2557711440932177E-2</v>
      </c>
      <c r="H105" s="26">
        <f t="shared" si="15"/>
        <v>1.1260950734272119E-2</v>
      </c>
      <c r="I105" s="26">
        <f t="shared" si="15"/>
        <v>1.2967607066600587E-3</v>
      </c>
      <c r="J105" s="25">
        <f t="shared" ref="J105:L105" si="16">J13/$P13</f>
        <v>3.1189463019250255E-2</v>
      </c>
      <c r="K105" s="26">
        <f t="shared" si="16"/>
        <v>3.0459979736575483E-2</v>
      </c>
      <c r="L105" s="26">
        <f t="shared" si="16"/>
        <v>7.29483282674772E-4</v>
      </c>
      <c r="M105" s="52"/>
    </row>
    <row r="106" spans="1:13" ht="21" x14ac:dyDescent="0.35">
      <c r="A106" s="14"/>
      <c r="B106" s="15" t="s">
        <v>10</v>
      </c>
      <c r="C106" s="16" t="s">
        <v>11</v>
      </c>
      <c r="D106" s="27">
        <f t="shared" ref="D106:F106" si="17">D14/$N14</f>
        <v>1.5875863306126111E-2</v>
      </c>
      <c r="E106" s="28">
        <f t="shared" si="17"/>
        <v>2.1598349627769308E-2</v>
      </c>
      <c r="F106" s="28">
        <f t="shared" si="17"/>
        <v>-5.722486321643197E-3</v>
      </c>
      <c r="G106" s="27">
        <f t="shared" ref="G106:I106" si="18">G14/$O14</f>
        <v>4.3547301041510472E-2</v>
      </c>
      <c r="H106" s="28">
        <f t="shared" si="18"/>
        <v>4.2515383304353331E-2</v>
      </c>
      <c r="I106" s="28">
        <f t="shared" si="18"/>
        <v>1.0319177371571411E-3</v>
      </c>
      <c r="J106" s="27">
        <f t="shared" ref="J106:L106" si="19">J14/$P14</f>
        <v>4.1328859244745768E-2</v>
      </c>
      <c r="K106" s="28">
        <f t="shared" si="19"/>
        <v>4.0944319570780478E-2</v>
      </c>
      <c r="L106" s="28">
        <f t="shared" si="19"/>
        <v>3.8453967396529073E-4</v>
      </c>
      <c r="M106" s="52"/>
    </row>
    <row r="107" spans="1:13" x14ac:dyDescent="0.35">
      <c r="A107" s="9"/>
      <c r="B107" s="10" t="s">
        <v>12</v>
      </c>
      <c r="C107" s="11" t="s">
        <v>13</v>
      </c>
      <c r="D107" s="25">
        <f t="shared" ref="D107:F107" si="20">D15/$N15</f>
        <v>4.3469073565369637E-2</v>
      </c>
      <c r="E107" s="26">
        <f t="shared" si="20"/>
        <v>4.5702900956923358E-2</v>
      </c>
      <c r="F107" s="26">
        <f t="shared" si="20"/>
        <v>-2.2338273915537177E-3</v>
      </c>
      <c r="G107" s="25">
        <f t="shared" ref="G107:I107" si="21">G15/$O15</f>
        <v>4.8951699130677324E-2</v>
      </c>
      <c r="H107" s="26">
        <f t="shared" si="21"/>
        <v>4.9401081617157117E-2</v>
      </c>
      <c r="I107" s="26">
        <f t="shared" si="21"/>
        <v>-4.4938248647978556E-4</v>
      </c>
      <c r="J107" s="25">
        <f t="shared" ref="J107:L107" si="22">J15/$P15</f>
        <v>8.745631516621899E-2</v>
      </c>
      <c r="K107" s="26">
        <f t="shared" si="22"/>
        <v>8.1506513011581891E-2</v>
      </c>
      <c r="L107" s="26">
        <f t="shared" si="22"/>
        <v>5.949802154637091E-3</v>
      </c>
      <c r="M107" s="52"/>
    </row>
    <row r="108" spans="1:13" x14ac:dyDescent="0.35">
      <c r="A108" s="14"/>
      <c r="B108" s="15" t="s">
        <v>14</v>
      </c>
      <c r="C108" s="16" t="s">
        <v>15</v>
      </c>
      <c r="D108" s="27">
        <f t="shared" ref="D108:F108" si="23">D16/$N16</f>
        <v>-8.3079792394713785E-3</v>
      </c>
      <c r="E108" s="28">
        <f t="shared" si="23"/>
        <v>-1.1585957442800223E-2</v>
      </c>
      <c r="F108" s="28">
        <f t="shared" si="23"/>
        <v>3.2779782033288433E-3</v>
      </c>
      <c r="G108" s="27">
        <f t="shared" ref="G108:I108" si="24">G16/$O16</f>
        <v>-5.8058942885268298E-3</v>
      </c>
      <c r="H108" s="28">
        <f t="shared" si="24"/>
        <v>-3.4955903328846658E-3</v>
      </c>
      <c r="I108" s="28">
        <f t="shared" si="24"/>
        <v>-2.310303955642164E-3</v>
      </c>
      <c r="J108" s="27">
        <f t="shared" ref="J108:L108" si="25">J16/$P16</f>
        <v>-7.2041355037395513E-3</v>
      </c>
      <c r="K108" s="28">
        <f t="shared" si="25"/>
        <v>-3.9595248570171576E-3</v>
      </c>
      <c r="L108" s="28">
        <f t="shared" si="25"/>
        <v>-3.2446106467223933E-3</v>
      </c>
      <c r="M108" s="52"/>
    </row>
    <row r="109" spans="1:13" x14ac:dyDescent="0.35">
      <c r="A109" s="9"/>
      <c r="B109" s="10" t="s">
        <v>16</v>
      </c>
      <c r="C109" s="11" t="s">
        <v>17</v>
      </c>
      <c r="D109" s="25">
        <f t="shared" ref="D109:F109" si="26">D17/$N17</f>
        <v>2.3315419594873914E-2</v>
      </c>
      <c r="E109" s="26">
        <f t="shared" si="26"/>
        <v>2.1661843737081438E-2</v>
      </c>
      <c r="F109" s="26">
        <f t="shared" si="26"/>
        <v>1.6535758577924762E-3</v>
      </c>
      <c r="G109" s="25">
        <f t="shared" ref="G109:I109" si="27">G17/$O17</f>
        <v>1.5099144988175368E-2</v>
      </c>
      <c r="H109" s="26">
        <f t="shared" si="27"/>
        <v>1.6372566854647989E-2</v>
      </c>
      <c r="I109" s="26">
        <f t="shared" si="27"/>
        <v>-1.2734218664726214E-3</v>
      </c>
      <c r="J109" s="25">
        <f t="shared" ref="J109:L109" si="28">J17/$P17</f>
        <v>2.0635176527486698E-2</v>
      </c>
      <c r="K109" s="26">
        <f t="shared" si="28"/>
        <v>1.9990327261002739E-2</v>
      </c>
      <c r="L109" s="26">
        <f t="shared" si="28"/>
        <v>6.4484926648395932E-4</v>
      </c>
      <c r="M109" s="52"/>
    </row>
    <row r="110" spans="1:13" ht="21" x14ac:dyDescent="0.35">
      <c r="A110" s="14"/>
      <c r="B110" s="15" t="s">
        <v>18</v>
      </c>
      <c r="C110" s="16" t="s">
        <v>19</v>
      </c>
      <c r="D110" s="27">
        <f t="shared" ref="D110:F110" si="29">D18/$N18</f>
        <v>3.1750544042974491E-2</v>
      </c>
      <c r="E110" s="28">
        <f t="shared" si="29"/>
        <v>3.7249789244613488E-2</v>
      </c>
      <c r="F110" s="28">
        <f t="shared" si="29"/>
        <v>-5.4992452016389909E-3</v>
      </c>
      <c r="G110" s="27">
        <f t="shared" ref="G110:I110" si="30">G18/$O18</f>
        <v>2.1587636808348441E-2</v>
      </c>
      <c r="H110" s="28">
        <f t="shared" si="30"/>
        <v>2.1420624893933964E-2</v>
      </c>
      <c r="I110" s="28">
        <f t="shared" si="30"/>
        <v>1.6701191441447508E-4</v>
      </c>
      <c r="J110" s="27">
        <f t="shared" ref="J110:L110" si="31">J18/$P18</f>
        <v>5.0722873589395236E-2</v>
      </c>
      <c r="K110" s="28">
        <f t="shared" si="31"/>
        <v>4.6804199813097323E-2</v>
      </c>
      <c r="L110" s="28">
        <f t="shared" si="31"/>
        <v>3.9186737762979132E-3</v>
      </c>
      <c r="M110" s="52"/>
    </row>
    <row r="111" spans="1:13" x14ac:dyDescent="0.35">
      <c r="A111" s="9"/>
      <c r="B111" s="10" t="s">
        <v>20</v>
      </c>
      <c r="C111" s="11" t="s">
        <v>21</v>
      </c>
      <c r="D111" s="25">
        <f t="shared" ref="D111:F111" si="32">D19/$N19</f>
        <v>7.0940922703189458E-3</v>
      </c>
      <c r="E111" s="26">
        <f t="shared" si="32"/>
        <v>1.4209126510439572E-2</v>
      </c>
      <c r="F111" s="26">
        <f t="shared" si="32"/>
        <v>-7.1150342401206258E-3</v>
      </c>
      <c r="G111" s="25">
        <f t="shared" ref="G111:I111" si="33">G19/$O19</f>
        <v>1.5664579228820714E-2</v>
      </c>
      <c r="H111" s="26">
        <f t="shared" si="33"/>
        <v>1.2902828595553053E-2</v>
      </c>
      <c r="I111" s="26">
        <f t="shared" si="33"/>
        <v>2.7617506332676613E-3</v>
      </c>
      <c r="J111" s="25">
        <f t="shared" ref="J111:L111" si="34">J19/$P19</f>
        <v>6.3512237130872017E-3</v>
      </c>
      <c r="K111" s="26">
        <f t="shared" si="34"/>
        <v>5.9935550184737618E-3</v>
      </c>
      <c r="L111" s="26">
        <f t="shared" si="34"/>
        <v>3.5766869461344001E-4</v>
      </c>
      <c r="M111" s="52"/>
    </row>
    <row r="112" spans="1:13" ht="21" x14ac:dyDescent="0.35">
      <c r="A112" s="14"/>
      <c r="B112" s="15" t="s">
        <v>22</v>
      </c>
      <c r="C112" s="16" t="s">
        <v>23</v>
      </c>
      <c r="D112" s="27">
        <f t="shared" ref="D112:F112" si="35">D20/$N20</f>
        <v>1.7628829053306962E-2</v>
      </c>
      <c r="E112" s="28">
        <f t="shared" si="35"/>
        <v>1.7846853440892031E-2</v>
      </c>
      <c r="F112" s="28">
        <f t="shared" si="35"/>
        <v>-2.1802438758506844E-4</v>
      </c>
      <c r="G112" s="27">
        <f t="shared" ref="G112:I112" si="36">G20/$O20</f>
        <v>1.247239064861326E-2</v>
      </c>
      <c r="H112" s="28">
        <f t="shared" si="36"/>
        <v>1.245709460906382E-2</v>
      </c>
      <c r="I112" s="28">
        <f t="shared" si="36"/>
        <v>1.5296039549439858E-5</v>
      </c>
      <c r="J112" s="27">
        <f t="shared" ref="J112:L112" si="37">J20/$P20</f>
        <v>1.7856274718958134E-2</v>
      </c>
      <c r="K112" s="28">
        <f t="shared" si="37"/>
        <v>1.7804799231299386E-2</v>
      </c>
      <c r="L112" s="28">
        <f t="shared" si="37"/>
        <v>5.1475487658751831E-5</v>
      </c>
      <c r="M112" s="52"/>
    </row>
    <row r="113" spans="1:13" x14ac:dyDescent="0.35">
      <c r="A113" s="9"/>
      <c r="B113" s="10" t="s">
        <v>24</v>
      </c>
      <c r="C113" s="11" t="s">
        <v>25</v>
      </c>
      <c r="D113" s="25">
        <f t="shared" ref="D113:F113" si="38">D21/$N21</f>
        <v>3.596757852077001E-2</v>
      </c>
      <c r="E113" s="26">
        <f t="shared" si="38"/>
        <v>3.8713805791073426E-2</v>
      </c>
      <c r="F113" s="26">
        <f t="shared" si="38"/>
        <v>-2.7462272703034181E-3</v>
      </c>
      <c r="G113" s="25">
        <f t="shared" ref="G113:I113" si="39">G21/$O21</f>
        <v>4.7678417020249754E-2</v>
      </c>
      <c r="H113" s="26">
        <f t="shared" si="39"/>
        <v>4.5607190975084963E-2</v>
      </c>
      <c r="I113" s="26">
        <f t="shared" si="39"/>
        <v>2.0712260451647931E-3</v>
      </c>
      <c r="J113" s="25">
        <f t="shared" ref="J113:L113" si="40">J21/$P21</f>
        <v>4.211149728036407E-2</v>
      </c>
      <c r="K113" s="26">
        <f t="shared" si="40"/>
        <v>4.211149728036407E-2</v>
      </c>
      <c r="L113" s="26">
        <f t="shared" si="40"/>
        <v>0</v>
      </c>
      <c r="M113" s="52"/>
    </row>
    <row r="114" spans="1:13" x14ac:dyDescent="0.35">
      <c r="A114" s="19"/>
      <c r="B114" s="20" t="s">
        <v>34</v>
      </c>
      <c r="C114" s="21"/>
      <c r="D114" s="29">
        <f t="shared" ref="D114:F114" si="41">D22/$N22</f>
        <v>1.561438973171354E-2</v>
      </c>
      <c r="E114" s="30">
        <f t="shared" si="41"/>
        <v>1.9737405059564696E-2</v>
      </c>
      <c r="F114" s="30">
        <f t="shared" si="41"/>
        <v>-4.1230153278511567E-3</v>
      </c>
      <c r="G114" s="29">
        <f t="shared" ref="G114:I114" si="42">G22/$O22</f>
        <v>2.3084972717244051E-2</v>
      </c>
      <c r="H114" s="30">
        <f t="shared" si="42"/>
        <v>2.237347691492228E-2</v>
      </c>
      <c r="I114" s="30">
        <f t="shared" si="42"/>
        <v>7.114958023217696E-4</v>
      </c>
      <c r="J114" s="29">
        <f t="shared" ref="J114:L114" si="43">J22/$P22</f>
        <v>2.4493500444847827E-2</v>
      </c>
      <c r="K114" s="30">
        <f t="shared" si="43"/>
        <v>2.3637334881535438E-2</v>
      </c>
      <c r="L114" s="30">
        <f t="shared" si="43"/>
        <v>8.5616556331238696E-4</v>
      </c>
      <c r="M114" s="52"/>
    </row>
    <row r="115" spans="1:13" x14ac:dyDescent="0.35">
      <c r="A115" s="9" t="s">
        <v>67</v>
      </c>
      <c r="B115" s="10" t="s">
        <v>4</v>
      </c>
      <c r="C115" s="11" t="s">
        <v>5</v>
      </c>
      <c r="D115" s="25">
        <f>D23/$N23</f>
        <v>0.26728110599078342</v>
      </c>
      <c r="E115" s="26">
        <f t="shared" ref="E115:F115" si="44">E23/$N23</f>
        <v>0.27649769585253459</v>
      </c>
      <c r="F115" s="26">
        <f t="shared" si="44"/>
        <v>-9.2165898617511521E-3</v>
      </c>
      <c r="G115" s="25">
        <f>G23/$O23</f>
        <v>8.3958453548759374E-2</v>
      </c>
      <c r="H115" s="26">
        <f t="shared" ref="H115:I115" si="45">H23/$O23</f>
        <v>8.3742065781881134E-2</v>
      </c>
      <c r="I115" s="26">
        <f t="shared" si="45"/>
        <v>2.1638776687824582E-4</v>
      </c>
      <c r="J115" s="25">
        <f>J23/$P23</f>
        <v>4.0292117854444726E-2</v>
      </c>
      <c r="K115" s="26">
        <f t="shared" ref="K115:L115" si="46">K23/$P23</f>
        <v>4.0795769327625284E-2</v>
      </c>
      <c r="L115" s="26">
        <f t="shared" si="46"/>
        <v>-5.03651473180559E-4</v>
      </c>
      <c r="M115" s="52"/>
    </row>
    <row r="116" spans="1:13" ht="21" x14ac:dyDescent="0.35">
      <c r="A116" s="14"/>
      <c r="B116" s="15" t="s">
        <v>6</v>
      </c>
      <c r="C116" s="16" t="s">
        <v>7</v>
      </c>
      <c r="D116" s="27">
        <f t="shared" ref="D116:F116" si="47">D24/$N24</f>
        <v>-2.8433773003712186E-3</v>
      </c>
      <c r="E116" s="28">
        <f t="shared" si="47"/>
        <v>-3.4752389226759338E-3</v>
      </c>
      <c r="F116" s="28">
        <f t="shared" si="47"/>
        <v>6.318616223047153E-4</v>
      </c>
      <c r="G116" s="27">
        <f t="shared" ref="G116:I116" si="48">G24/$O24</f>
        <v>-5.4306233778259536E-3</v>
      </c>
      <c r="H116" s="28">
        <f t="shared" si="48"/>
        <v>-5.2971727531953257E-3</v>
      </c>
      <c r="I116" s="28">
        <f t="shared" si="48"/>
        <v>-1.3345062463062773E-4</v>
      </c>
      <c r="J116" s="27">
        <f t="shared" ref="J116:L116" si="49">J24/$P24</f>
        <v>-3.3114115514853281E-3</v>
      </c>
      <c r="K116" s="28">
        <f t="shared" si="49"/>
        <v>-3.5464149519133193E-3</v>
      </c>
      <c r="L116" s="28">
        <f t="shared" si="49"/>
        <v>2.3500340042799104E-4</v>
      </c>
      <c r="M116" s="52"/>
    </row>
    <row r="117" spans="1:13" x14ac:dyDescent="0.35">
      <c r="A117" s="9"/>
      <c r="B117" s="10" t="s">
        <v>8</v>
      </c>
      <c r="C117" s="11" t="s">
        <v>9</v>
      </c>
      <c r="D117" s="25">
        <f t="shared" ref="D117:F117" si="50">D25/$N25</f>
        <v>-2.6226701428071132E-2</v>
      </c>
      <c r="E117" s="26">
        <f t="shared" si="50"/>
        <v>-1.8677769563018018E-2</v>
      </c>
      <c r="F117" s="26">
        <f t="shared" si="50"/>
        <v>-7.5489318650531151E-3</v>
      </c>
      <c r="G117" s="25">
        <f t="shared" ref="G117:I117" si="51">G25/$O25</f>
        <v>9.9176534230931059E-4</v>
      </c>
      <c r="H117" s="26">
        <f t="shared" si="51"/>
        <v>1.4575945182424715E-3</v>
      </c>
      <c r="I117" s="26">
        <f t="shared" si="51"/>
        <v>-4.6582917593316101E-4</v>
      </c>
      <c r="J117" s="25">
        <f t="shared" ref="J117:L117" si="52">J25/$P25</f>
        <v>4.9595794276645344E-3</v>
      </c>
      <c r="K117" s="26">
        <f t="shared" si="52"/>
        <v>2.331002331002331E-3</v>
      </c>
      <c r="L117" s="26">
        <f t="shared" si="52"/>
        <v>2.628577096662203E-3</v>
      </c>
      <c r="M117" s="52"/>
    </row>
    <row r="118" spans="1:13" ht="21" x14ac:dyDescent="0.35">
      <c r="A118" s="14"/>
      <c r="B118" s="15" t="s">
        <v>10</v>
      </c>
      <c r="C118" s="16" t="s">
        <v>11</v>
      </c>
      <c r="D118" s="27">
        <f t="shared" ref="D118:F118" si="53">D26/$N26</f>
        <v>-6.0917590780604478E-2</v>
      </c>
      <c r="E118" s="28">
        <f t="shared" si="53"/>
        <v>-5.4176994998912806E-2</v>
      </c>
      <c r="F118" s="28">
        <f t="shared" si="53"/>
        <v>-6.7405957816916717E-3</v>
      </c>
      <c r="G118" s="27">
        <f t="shared" ref="G118:I118" si="54">G26/$O26</f>
        <v>-4.9455677677558089E-2</v>
      </c>
      <c r="H118" s="28">
        <f t="shared" si="54"/>
        <v>-5.0585015829400871E-2</v>
      </c>
      <c r="I118" s="28">
        <f t="shared" si="54"/>
        <v>1.1293381518427811E-3</v>
      </c>
      <c r="J118" s="27">
        <f t="shared" ref="J118:L118" si="55">J26/$P26</f>
        <v>-2.7632504758059864E-2</v>
      </c>
      <c r="K118" s="28">
        <f t="shared" si="55"/>
        <v>-2.8416863717630775E-2</v>
      </c>
      <c r="L118" s="28">
        <f t="shared" si="55"/>
        <v>7.8435895957090947E-4</v>
      </c>
      <c r="M118" s="52"/>
    </row>
    <row r="119" spans="1:13" x14ac:dyDescent="0.35">
      <c r="A119" s="9"/>
      <c r="B119" s="10" t="s">
        <v>12</v>
      </c>
      <c r="C119" s="11" t="s">
        <v>13</v>
      </c>
      <c r="D119" s="25">
        <f t="shared" ref="D119:F119" si="56">D27/$N27</f>
        <v>1.1016368955000933E-2</v>
      </c>
      <c r="E119" s="26">
        <f t="shared" si="56"/>
        <v>-1.2136677662289163E-3</v>
      </c>
      <c r="F119" s="26">
        <f t="shared" si="56"/>
        <v>1.223003672122985E-2</v>
      </c>
      <c r="G119" s="25">
        <f t="shared" ref="G119:I119" si="57">G27/$O27</f>
        <v>5.3253269071228222E-3</v>
      </c>
      <c r="H119" s="26">
        <f t="shared" si="57"/>
        <v>1.0445225773318058E-2</v>
      </c>
      <c r="I119" s="26">
        <f t="shared" si="57"/>
        <v>-5.1198988661952357E-3</v>
      </c>
      <c r="J119" s="25">
        <f t="shared" ref="J119:L119" si="58">J27/$P27</f>
        <v>-6.0445321655461671E-3</v>
      </c>
      <c r="K119" s="26">
        <f t="shared" si="58"/>
        <v>-1.788688089804478E-3</v>
      </c>
      <c r="L119" s="26">
        <f t="shared" si="58"/>
        <v>-4.2558440757416889E-3</v>
      </c>
      <c r="M119" s="52"/>
    </row>
    <row r="120" spans="1:13" x14ac:dyDescent="0.35">
      <c r="A120" s="14"/>
      <c r="B120" s="15" t="s">
        <v>14</v>
      </c>
      <c r="C120" s="16" t="s">
        <v>15</v>
      </c>
      <c r="D120" s="27">
        <f t="shared" ref="D120:F120" si="59">D28/$N28</f>
        <v>-3.1768575272836E-3</v>
      </c>
      <c r="E120" s="28">
        <f t="shared" si="59"/>
        <v>-1.238974435640604E-2</v>
      </c>
      <c r="F120" s="28">
        <f t="shared" si="59"/>
        <v>9.2128868291224391E-3</v>
      </c>
      <c r="G120" s="27">
        <f t="shared" ref="G120:I120" si="60">G28/$O28</f>
        <v>-1.1024746192893401E-2</v>
      </c>
      <c r="H120" s="28">
        <f t="shared" si="60"/>
        <v>-4.6597398477157357E-3</v>
      </c>
      <c r="I120" s="28">
        <f t="shared" si="60"/>
        <v>-6.3650063451776654E-3</v>
      </c>
      <c r="J120" s="27">
        <f t="shared" ref="J120:L120" si="61">J28/$P28</f>
        <v>-2.3688115472818023E-2</v>
      </c>
      <c r="K120" s="28">
        <f t="shared" si="61"/>
        <v>-1.4407122622420073E-2</v>
      </c>
      <c r="L120" s="28">
        <f t="shared" si="61"/>
        <v>-9.28099285039795E-3</v>
      </c>
      <c r="M120" s="52"/>
    </row>
    <row r="121" spans="1:13" x14ac:dyDescent="0.35">
      <c r="A121" s="9"/>
      <c r="B121" s="10" t="s">
        <v>16</v>
      </c>
      <c r="C121" s="11" t="s">
        <v>17</v>
      </c>
      <c r="D121" s="25">
        <f t="shared" ref="D121:F121" si="62">D29/$N29</f>
        <v>1.4308559885531522E-2</v>
      </c>
      <c r="E121" s="26">
        <f t="shared" si="62"/>
        <v>1.7170271862637827E-2</v>
      </c>
      <c r="F121" s="26">
        <f t="shared" si="62"/>
        <v>-2.8617119771063041E-3</v>
      </c>
      <c r="G121" s="25">
        <f t="shared" ref="G121:I121" si="63">G29/$O29</f>
        <v>1.6132749481447339E-2</v>
      </c>
      <c r="H121" s="26">
        <f t="shared" si="63"/>
        <v>1.4104632403779674E-2</v>
      </c>
      <c r="I121" s="26">
        <f t="shared" si="63"/>
        <v>2.0281170776676656E-3</v>
      </c>
      <c r="J121" s="25">
        <f t="shared" ref="J121:L121" si="64">J29/$P29</f>
        <v>-3.74014147491666E-3</v>
      </c>
      <c r="K121" s="26">
        <f t="shared" si="64"/>
        <v>-2.9270672412391252E-3</v>
      </c>
      <c r="L121" s="26">
        <f t="shared" si="64"/>
        <v>-8.1307423367753479E-4</v>
      </c>
      <c r="M121" s="52"/>
    </row>
    <row r="122" spans="1:13" ht="21" x14ac:dyDescent="0.35">
      <c r="A122" s="14"/>
      <c r="B122" s="15" t="s">
        <v>18</v>
      </c>
      <c r="C122" s="16" t="s">
        <v>19</v>
      </c>
      <c r="D122" s="27">
        <f t="shared" ref="D122:F122" si="65">D30/$N30</f>
        <v>-2.6519585992721074E-2</v>
      </c>
      <c r="E122" s="28">
        <f t="shared" si="65"/>
        <v>-1.9319033460526765E-2</v>
      </c>
      <c r="F122" s="28">
        <f t="shared" si="65"/>
        <v>-7.2005525321943075E-3</v>
      </c>
      <c r="G122" s="27">
        <f t="shared" ref="G122:I122" si="66">G30/$O30</f>
        <v>-1.4614052508879509E-2</v>
      </c>
      <c r="H122" s="28">
        <f t="shared" si="66"/>
        <v>-1.5738210394177932E-2</v>
      </c>
      <c r="I122" s="28">
        <f t="shared" si="66"/>
        <v>1.1241578852984237E-3</v>
      </c>
      <c r="J122" s="27">
        <f t="shared" ref="J122:L122" si="67">J30/$P30</f>
        <v>-1.0314844511777457E-2</v>
      </c>
      <c r="K122" s="28">
        <f t="shared" si="67"/>
        <v>-1.2853263278347691E-2</v>
      </c>
      <c r="L122" s="28">
        <f t="shared" si="67"/>
        <v>2.5384187665702337E-3</v>
      </c>
      <c r="M122" s="52"/>
    </row>
    <row r="123" spans="1:13" x14ac:dyDescent="0.35">
      <c r="A123" s="9"/>
      <c r="B123" s="10" t="s">
        <v>20</v>
      </c>
      <c r="C123" s="11" t="s">
        <v>21</v>
      </c>
      <c r="D123" s="25">
        <f t="shared" ref="D123:F123" si="68">D31/$N31</f>
        <v>1.7570150866063342E-2</v>
      </c>
      <c r="E123" s="26">
        <f t="shared" si="68"/>
        <v>1.8041441832633457E-2</v>
      </c>
      <c r="F123" s="26">
        <f t="shared" si="68"/>
        <v>-4.7129096657011379E-4</v>
      </c>
      <c r="G123" s="25">
        <f t="shared" ref="G123:I123" si="69">G31/$O31</f>
        <v>5.5249552830271614E-3</v>
      </c>
      <c r="H123" s="26">
        <f t="shared" si="69"/>
        <v>6.0749712312354962E-3</v>
      </c>
      <c r="I123" s="26">
        <f t="shared" si="69"/>
        <v>-5.5001594820833428E-4</v>
      </c>
      <c r="J123" s="25">
        <f t="shared" ref="J123:L123" si="70">J31/$P31</f>
        <v>8.9758712388237835E-3</v>
      </c>
      <c r="K123" s="26">
        <f t="shared" si="70"/>
        <v>7.8137541616354785E-3</v>
      </c>
      <c r="L123" s="26">
        <f t="shared" si="70"/>
        <v>1.1621170771883048E-3</v>
      </c>
      <c r="M123" s="52"/>
    </row>
    <row r="124" spans="1:13" ht="21" x14ac:dyDescent="0.35">
      <c r="A124" s="14"/>
      <c r="B124" s="15" t="s">
        <v>22</v>
      </c>
      <c r="C124" s="16" t="s">
        <v>23</v>
      </c>
      <c r="D124" s="27">
        <f t="shared" ref="D124:F124" si="71">D32/$N32</f>
        <v>1.5658610654181955E-2</v>
      </c>
      <c r="E124" s="28">
        <f t="shared" si="71"/>
        <v>1.8094394533721372E-2</v>
      </c>
      <c r="F124" s="28">
        <f t="shared" si="71"/>
        <v>-2.4357838795394152E-3</v>
      </c>
      <c r="G124" s="27">
        <f t="shared" ref="G124:I124" si="72">G32/$O32</f>
        <v>1.3076548908164941E-2</v>
      </c>
      <c r="H124" s="28">
        <f t="shared" si="72"/>
        <v>1.2502666099944607E-2</v>
      </c>
      <c r="I124" s="28">
        <f t="shared" si="72"/>
        <v>5.7388280822033414E-4</v>
      </c>
      <c r="J124" s="27">
        <f t="shared" ref="J124:L124" si="73">J32/$P32</f>
        <v>1.7631947687996263E-2</v>
      </c>
      <c r="K124" s="28">
        <f t="shared" si="73"/>
        <v>1.7824614666043903E-2</v>
      </c>
      <c r="L124" s="28">
        <f t="shared" si="73"/>
        <v>-1.9266697804764128E-4</v>
      </c>
      <c r="M124" s="52"/>
    </row>
    <row r="125" spans="1:13" x14ac:dyDescent="0.35">
      <c r="A125" s="9"/>
      <c r="B125" s="10" t="s">
        <v>24</v>
      </c>
      <c r="C125" s="11" t="s">
        <v>25</v>
      </c>
      <c r="D125" s="25">
        <f t="shared" ref="D125:F125" si="74">D33/$N33</f>
        <v>-1.4691689008042895E-2</v>
      </c>
      <c r="E125" s="26">
        <f t="shared" si="74"/>
        <v>-1.3726541554959785E-2</v>
      </c>
      <c r="F125" s="26">
        <f t="shared" si="74"/>
        <v>-9.6514745308310995E-4</v>
      </c>
      <c r="G125" s="25">
        <f t="shared" ref="G125:I125" si="75">G33/$O33</f>
        <v>-6.9639952609490144E-2</v>
      </c>
      <c r="H125" s="26">
        <f t="shared" si="75"/>
        <v>-6.9419064639852202E-2</v>
      </c>
      <c r="I125" s="26">
        <f t="shared" si="75"/>
        <v>-2.2088796963794455E-4</v>
      </c>
      <c r="J125" s="25">
        <f t="shared" ref="J125:L125" si="76">J33/$P33</f>
        <v>-3.9138699323797953E-2</v>
      </c>
      <c r="K125" s="26">
        <f t="shared" si="76"/>
        <v>-4.0603284409959181E-2</v>
      </c>
      <c r="L125" s="26">
        <f t="shared" si="76"/>
        <v>1.464585086161229E-3</v>
      </c>
      <c r="M125" s="52"/>
    </row>
    <row r="126" spans="1:13" x14ac:dyDescent="0.35">
      <c r="A126" s="19"/>
      <c r="B126" s="20" t="s">
        <v>34</v>
      </c>
      <c r="C126" s="21"/>
      <c r="D126" s="29">
        <f t="shared" ref="D126:F126" si="77">D34/$N34</f>
        <v>-9.5271922600599739E-3</v>
      </c>
      <c r="E126" s="30">
        <f t="shared" si="77"/>
        <v>-7.9524237604591663E-3</v>
      </c>
      <c r="F126" s="30">
        <f t="shared" si="77"/>
        <v>-1.5747684996008072E-3</v>
      </c>
      <c r="G126" s="29">
        <f t="shared" ref="G126:I126" si="78">G34/$O34</f>
        <v>-1.2441193479314171E-2</v>
      </c>
      <c r="H126" s="30">
        <f t="shared" si="78"/>
        <v>-1.2536661010426659E-2</v>
      </c>
      <c r="I126" s="30">
        <f t="shared" si="78"/>
        <v>9.5467531112488203E-5</v>
      </c>
      <c r="J126" s="29">
        <f t="shared" ref="J126:L126" si="79">J34/$P34</f>
        <v>-3.2493409355649561E-3</v>
      </c>
      <c r="K126" s="30">
        <f t="shared" si="79"/>
        <v>-3.9701781471139577E-3</v>
      </c>
      <c r="L126" s="30">
        <f t="shared" si="79"/>
        <v>7.2083721154900119E-4</v>
      </c>
      <c r="M126" s="52"/>
    </row>
    <row r="127" spans="1:13" x14ac:dyDescent="0.35">
      <c r="A127" s="9" t="s">
        <v>66</v>
      </c>
      <c r="B127" s="10" t="s">
        <v>4</v>
      </c>
      <c r="C127" s="11" t="s">
        <v>5</v>
      </c>
      <c r="D127" s="25">
        <v>0.12716763005780346</v>
      </c>
      <c r="E127" s="26">
        <v>0.12716763005780346</v>
      </c>
      <c r="F127" s="26">
        <v>0</v>
      </c>
      <c r="G127" s="25">
        <v>4.793834296724471E-2</v>
      </c>
      <c r="H127" s="26">
        <v>4.8096192384769532E-2</v>
      </c>
      <c r="I127" s="26">
        <v>-1.5784941752482184E-4</v>
      </c>
      <c r="J127" s="26">
        <v>4.9880604934996034E-2</v>
      </c>
      <c r="K127" s="26">
        <v>4.9336870026525176E-2</v>
      </c>
      <c r="L127" s="26">
        <v>5.4373490847085815E-4</v>
      </c>
      <c r="M127" s="52"/>
    </row>
    <row r="128" spans="1:13" ht="21" x14ac:dyDescent="0.35">
      <c r="A128" s="14"/>
      <c r="B128" s="15" t="s">
        <v>6</v>
      </c>
      <c r="C128" s="16" t="s">
        <v>7</v>
      </c>
      <c r="D128" s="27">
        <v>1.8508997429305916E-2</v>
      </c>
      <c r="E128" s="28">
        <v>2.5558598245822906E-2</v>
      </c>
      <c r="F128" s="28">
        <v>-7.0496008165169891E-3</v>
      </c>
      <c r="G128" s="27">
        <v>6.4699067266512297E-3</v>
      </c>
      <c r="H128" s="28">
        <v>6.0637970528907015E-3</v>
      </c>
      <c r="I128" s="28">
        <v>4.0610967376052826E-4</v>
      </c>
      <c r="J128" s="28">
        <v>2.6272064984307758E-3</v>
      </c>
      <c r="K128" s="28">
        <v>2.4281494944905085E-3</v>
      </c>
      <c r="L128" s="28">
        <v>1.9905700394026726E-4</v>
      </c>
      <c r="M128" s="52"/>
    </row>
    <row r="129" spans="1:13" x14ac:dyDescent="0.35">
      <c r="A129" s="9"/>
      <c r="B129" s="10" t="s">
        <v>8</v>
      </c>
      <c r="C129" s="11" t="s">
        <v>9</v>
      </c>
      <c r="D129" s="25">
        <v>-2.151678157436171E-2</v>
      </c>
      <c r="E129" s="26">
        <v>-4.9658122922953407E-3</v>
      </c>
      <c r="F129" s="26">
        <v>-1.6550969282066369E-2</v>
      </c>
      <c r="G129" s="25">
        <v>1.1265706265838851E-2</v>
      </c>
      <c r="H129" s="26">
        <v>1.0877222218014071E-2</v>
      </c>
      <c r="I129" s="26">
        <v>3.884840478247803E-4</v>
      </c>
      <c r="J129" s="26">
        <v>6.9102746626037576E-3</v>
      </c>
      <c r="K129" s="26">
        <v>4.1071176182043423E-3</v>
      </c>
      <c r="L129" s="26">
        <v>2.8031570443994153E-3</v>
      </c>
      <c r="M129" s="52"/>
    </row>
    <row r="130" spans="1:13" ht="21" x14ac:dyDescent="0.35">
      <c r="A130" s="14"/>
      <c r="B130" s="15" t="s">
        <v>10</v>
      </c>
      <c r="C130" s="16" t="s">
        <v>11</v>
      </c>
      <c r="D130" s="27">
        <v>3.0121360264162275E-2</v>
      </c>
      <c r="E130" s="28">
        <v>2.8694601335310294E-2</v>
      </c>
      <c r="F130" s="28">
        <v>1.4267589288519816E-3</v>
      </c>
      <c r="G130" s="27">
        <v>2.3652700949919128E-2</v>
      </c>
      <c r="H130" s="28">
        <v>2.3658289606922595E-2</v>
      </c>
      <c r="I130" s="28">
        <v>-5.5886570034663352E-6</v>
      </c>
      <c r="J130" s="28">
        <v>1.2702081159036371E-2</v>
      </c>
      <c r="K130" s="28">
        <v>1.3442383258704199E-2</v>
      </c>
      <c r="L130" s="28">
        <v>-7.4030209966782778E-4</v>
      </c>
      <c r="M130" s="52"/>
    </row>
    <row r="131" spans="1:13" x14ac:dyDescent="0.35">
      <c r="A131" s="9"/>
      <c r="B131" s="10" t="s">
        <v>12</v>
      </c>
      <c r="C131" s="11" t="s">
        <v>13</v>
      </c>
      <c r="D131" s="25">
        <v>-1.3192736160945108E-2</v>
      </c>
      <c r="E131" s="26">
        <v>9.1900114082900108E-3</v>
      </c>
      <c r="F131" s="26">
        <v>-2.2382747569235119E-2</v>
      </c>
      <c r="G131" s="25">
        <v>4.7535798212732051E-2</v>
      </c>
      <c r="H131" s="26">
        <v>3.7248588210546746E-2</v>
      </c>
      <c r="I131" s="26">
        <v>1.0287210002185306E-2</v>
      </c>
      <c r="J131" s="26">
        <v>3.4849828919021678E-2</v>
      </c>
      <c r="K131" s="26">
        <v>2.9064257281860129E-2</v>
      </c>
      <c r="L131" s="26">
        <v>5.785571637161549E-3</v>
      </c>
      <c r="M131" s="52"/>
    </row>
    <row r="132" spans="1:13" x14ac:dyDescent="0.35">
      <c r="A132" s="14"/>
      <c r="B132" s="15" t="s">
        <v>14</v>
      </c>
      <c r="C132" s="16" t="s">
        <v>15</v>
      </c>
      <c r="D132" s="27">
        <v>-7.8476587198274272E-3</v>
      </c>
      <c r="E132" s="28">
        <v>-1.4052130065626042E-2</v>
      </c>
      <c r="F132" s="28">
        <v>6.204471345798615E-3</v>
      </c>
      <c r="G132" s="27">
        <v>2.1854480660753531E-3</v>
      </c>
      <c r="H132" s="28">
        <v>2.1263191053709218E-3</v>
      </c>
      <c r="I132" s="28">
        <v>5.9128960704431244E-5</v>
      </c>
      <c r="J132" s="28">
        <v>-2.6274582658775449E-2</v>
      </c>
      <c r="K132" s="28">
        <v>-8.3556507766470306E-3</v>
      </c>
      <c r="L132" s="28">
        <v>-1.7918931882128418E-2</v>
      </c>
      <c r="M132" s="52"/>
    </row>
    <row r="133" spans="1:13" x14ac:dyDescent="0.35">
      <c r="A133" s="9"/>
      <c r="B133" s="10" t="s">
        <v>16</v>
      </c>
      <c r="C133" s="11" t="s">
        <v>17</v>
      </c>
      <c r="D133" s="25">
        <v>7.6264723328531431E-3</v>
      </c>
      <c r="E133" s="26">
        <v>9.6700313851895703E-3</v>
      </c>
      <c r="F133" s="26">
        <v>-2.0435590523364272E-3</v>
      </c>
      <c r="G133" s="25">
        <v>2.9170979580314296E-2</v>
      </c>
      <c r="H133" s="26">
        <v>2.8025956926549411E-2</v>
      </c>
      <c r="I133" s="26">
        <v>1.145022653764885E-3</v>
      </c>
      <c r="J133" s="26">
        <v>1.7678834506465874E-2</v>
      </c>
      <c r="K133" s="26">
        <v>1.7678834506465874E-2</v>
      </c>
      <c r="L133" s="26">
        <v>0</v>
      </c>
      <c r="M133" s="52"/>
    </row>
    <row r="134" spans="1:13" ht="21" x14ac:dyDescent="0.35">
      <c r="A134" s="14"/>
      <c r="B134" s="15" t="s">
        <v>18</v>
      </c>
      <c r="C134" s="16" t="s">
        <v>19</v>
      </c>
      <c r="D134" s="27">
        <v>1.6239378313603017E-2</v>
      </c>
      <c r="E134" s="28">
        <v>2.5250953233211415E-2</v>
      </c>
      <c r="F134" s="28">
        <v>-9.0115749196083977E-3</v>
      </c>
      <c r="G134" s="27">
        <v>2.3565893968230972E-2</v>
      </c>
      <c r="H134" s="28">
        <v>2.1586522292003585E-2</v>
      </c>
      <c r="I134" s="28">
        <v>1.9793716762273872E-3</v>
      </c>
      <c r="J134" s="28">
        <v>2.0481922812666427E-2</v>
      </c>
      <c r="K134" s="28">
        <v>1.8930622923115648E-2</v>
      </c>
      <c r="L134" s="28">
        <v>1.5512998895507793E-3</v>
      </c>
      <c r="M134" s="52"/>
    </row>
    <row r="135" spans="1:13" x14ac:dyDescent="0.35">
      <c r="A135" s="9"/>
      <c r="B135" s="10" t="s">
        <v>20</v>
      </c>
      <c r="C135" s="11" t="s">
        <v>21</v>
      </c>
      <c r="D135" s="25">
        <v>1.0990553306342781E-2</v>
      </c>
      <c r="E135" s="26">
        <v>1.2011493011298571E-2</v>
      </c>
      <c r="F135" s="26">
        <v>-1.0209397049557901E-3</v>
      </c>
      <c r="G135" s="25">
        <v>8.2467253145865806E-3</v>
      </c>
      <c r="H135" s="26">
        <v>8.7414572122698347E-3</v>
      </c>
      <c r="I135" s="26">
        <v>-4.9473189768325411E-4</v>
      </c>
      <c r="J135" s="26">
        <v>1.3762472019602165E-2</v>
      </c>
      <c r="K135" s="26">
        <v>1.2323747999992946E-2</v>
      </c>
      <c r="L135" s="26">
        <v>1.4387240196092194E-3</v>
      </c>
      <c r="M135" s="52"/>
    </row>
    <row r="136" spans="1:13" ht="21" x14ac:dyDescent="0.35">
      <c r="A136" s="14"/>
      <c r="B136" s="15" t="s">
        <v>22</v>
      </c>
      <c r="C136" s="16" t="s">
        <v>23</v>
      </c>
      <c r="D136" s="27">
        <v>1.8222429335861549E-2</v>
      </c>
      <c r="E136" s="28">
        <v>1.7655043896640077E-2</v>
      </c>
      <c r="F136" s="28">
        <v>5.673854392214718E-4</v>
      </c>
      <c r="G136" s="27">
        <v>1.724162125499918E-2</v>
      </c>
      <c r="H136" s="28">
        <v>1.7499567266983027E-2</v>
      </c>
      <c r="I136" s="28">
        <v>-2.5794601198384642E-4</v>
      </c>
      <c r="J136" s="28">
        <v>1.5683268110192935E-2</v>
      </c>
      <c r="K136" s="28">
        <v>1.5401801630499382E-2</v>
      </c>
      <c r="L136" s="28">
        <v>2.8146647969355329E-4</v>
      </c>
      <c r="M136" s="52"/>
    </row>
    <row r="137" spans="1:13" x14ac:dyDescent="0.35">
      <c r="A137" s="9"/>
      <c r="B137" s="10" t="s">
        <v>24</v>
      </c>
      <c r="C137" s="11" t="s">
        <v>25</v>
      </c>
      <c r="D137" s="25">
        <v>1.9008352966373959E-2</v>
      </c>
      <c r="E137" s="26">
        <v>2.2256784296900145E-2</v>
      </c>
      <c r="F137" s="26">
        <v>-3.2484313305261858E-3</v>
      </c>
      <c r="G137" s="25">
        <v>2.5518031577107567E-2</v>
      </c>
      <c r="H137" s="26">
        <v>2.4142213941934471E-2</v>
      </c>
      <c r="I137" s="26">
        <v>1.3758176351730961E-3</v>
      </c>
      <c r="J137" s="26">
        <v>1.2185041178091424E-2</v>
      </c>
      <c r="K137" s="26">
        <v>1.0646108663729809E-2</v>
      </c>
      <c r="L137" s="26">
        <v>1.5389325143616156E-3</v>
      </c>
      <c r="M137" s="52"/>
    </row>
    <row r="138" spans="1:13" x14ac:dyDescent="0.35">
      <c r="A138" s="19"/>
      <c r="B138" s="20" t="s">
        <v>34</v>
      </c>
      <c r="C138" s="21"/>
      <c r="D138" s="29">
        <v>1.3335391555827185E-2</v>
      </c>
      <c r="E138" s="30">
        <v>1.6209556950344428E-2</v>
      </c>
      <c r="F138" s="30">
        <v>-2.8741653945172432E-3</v>
      </c>
      <c r="G138" s="29">
        <v>1.6903042259722445E-2</v>
      </c>
      <c r="H138" s="30">
        <v>1.6334948769969243E-2</v>
      </c>
      <c r="I138" s="30">
        <v>5.6809348975320195E-4</v>
      </c>
      <c r="J138" s="30">
        <v>1.2478983538213209E-2</v>
      </c>
      <c r="K138" s="30">
        <v>1.2029250149992399E-2</v>
      </c>
      <c r="L138" s="30">
        <v>4.4973338822081044E-4</v>
      </c>
      <c r="M138" s="52"/>
    </row>
    <row r="139" spans="1:13" x14ac:dyDescent="0.35">
      <c r="A139" s="9" t="s">
        <v>65</v>
      </c>
      <c r="B139" s="10" t="s">
        <v>4</v>
      </c>
      <c r="C139" s="11" t="s">
        <v>5</v>
      </c>
      <c r="D139" s="25">
        <v>-0.30366492146596857</v>
      </c>
      <c r="E139" s="26">
        <v>-0.26737967914438499</v>
      </c>
      <c r="F139" s="26">
        <v>-3.6285242321583588E-2</v>
      </c>
      <c r="G139" s="25">
        <v>4.725677253149782E-2</v>
      </c>
      <c r="H139" s="26">
        <v>4.7256772531497848E-2</v>
      </c>
      <c r="I139" s="26">
        <v>0</v>
      </c>
      <c r="J139" s="26">
        <v>4.4903081857481542E-2</v>
      </c>
      <c r="K139" s="26">
        <v>4.3763066202090584E-2</v>
      </c>
      <c r="L139" s="26">
        <v>1.1400156553909579E-3</v>
      </c>
    </row>
    <row r="140" spans="1:13" ht="21" x14ac:dyDescent="0.35">
      <c r="A140" s="14"/>
      <c r="B140" s="15" t="s">
        <v>6</v>
      </c>
      <c r="C140" s="16" t="s">
        <v>7</v>
      </c>
      <c r="D140" s="27">
        <v>-9.0213451469996001E-3</v>
      </c>
      <c r="E140" s="28">
        <v>-1.2103665279369485E-2</v>
      </c>
      <c r="F140" s="28">
        <v>3.0823201323698854E-3</v>
      </c>
      <c r="G140" s="27">
        <v>1.202112804322749E-2</v>
      </c>
      <c r="H140" s="28">
        <v>1.2293238166999246E-2</v>
      </c>
      <c r="I140" s="28">
        <v>-2.7211012377175575E-4</v>
      </c>
      <c r="J140" s="28">
        <v>1.8181949677801967E-2</v>
      </c>
      <c r="K140" s="28">
        <v>1.802870273612503E-2</v>
      </c>
      <c r="L140" s="28">
        <v>1.5324694167693706E-4</v>
      </c>
    </row>
    <row r="141" spans="1:13" x14ac:dyDescent="0.35">
      <c r="A141" s="9"/>
      <c r="B141" s="10" t="s">
        <v>8</v>
      </c>
      <c r="C141" s="11" t="s">
        <v>9</v>
      </c>
      <c r="D141" s="25">
        <v>-7.5052536775742362E-4</v>
      </c>
      <c r="E141" s="26">
        <v>1.3523666416228597E-3</v>
      </c>
      <c r="F141" s="26">
        <v>-2.1028920093802833E-3</v>
      </c>
      <c r="G141" s="25">
        <v>1.3948097059038725E-2</v>
      </c>
      <c r="H141" s="26">
        <v>1.4747239708137183E-2</v>
      </c>
      <c r="I141" s="26">
        <v>-7.9914264909845822E-4</v>
      </c>
      <c r="J141" s="26">
        <v>1.4890748138656484E-2</v>
      </c>
      <c r="K141" s="26">
        <v>1.268258403466796E-2</v>
      </c>
      <c r="L141" s="26">
        <v>2.2081641039885247E-3</v>
      </c>
    </row>
    <row r="142" spans="1:13" ht="21" x14ac:dyDescent="0.35">
      <c r="A142" s="14"/>
      <c r="B142" s="15" t="s">
        <v>10</v>
      </c>
      <c r="C142" s="16" t="s">
        <v>11</v>
      </c>
      <c r="D142" s="27">
        <v>2.9859607459663262E-3</v>
      </c>
      <c r="E142" s="28">
        <v>1.0824834888398999E-2</v>
      </c>
      <c r="F142" s="28">
        <v>-7.8388741424326724E-3</v>
      </c>
      <c r="G142" s="27">
        <v>2.3968544347082316E-2</v>
      </c>
      <c r="H142" s="28">
        <v>2.2499621115492474E-2</v>
      </c>
      <c r="I142" s="28">
        <v>1.4689232315898415E-3</v>
      </c>
      <c r="J142" s="28">
        <v>1.3625353717331798E-2</v>
      </c>
      <c r="K142" s="28">
        <v>1.3047443988128599E-2</v>
      </c>
      <c r="L142" s="28">
        <v>5.7790972920319927E-4</v>
      </c>
    </row>
    <row r="143" spans="1:13" x14ac:dyDescent="0.35">
      <c r="A143" s="9"/>
      <c r="B143" s="10" t="s">
        <v>12</v>
      </c>
      <c r="C143" s="11" t="s">
        <v>13</v>
      </c>
      <c r="D143" s="25">
        <v>1.0435324351686009E-2</v>
      </c>
      <c r="E143" s="26">
        <v>9.5902353966870191E-3</v>
      </c>
      <c r="F143" s="26">
        <v>8.4508895499899039E-4</v>
      </c>
      <c r="G143" s="25">
        <v>4.4962243797195253E-2</v>
      </c>
      <c r="H143" s="26">
        <v>4.4238931640153217E-2</v>
      </c>
      <c r="I143" s="26">
        <v>7.2331215704203589E-4</v>
      </c>
      <c r="J143" s="26">
        <v>3.0380393158029109E-2</v>
      </c>
      <c r="K143" s="26">
        <v>3.4795957528463595E-2</v>
      </c>
      <c r="L143" s="26">
        <v>-4.4155643704344855E-3</v>
      </c>
    </row>
    <row r="144" spans="1:13" x14ac:dyDescent="0.35">
      <c r="A144" s="14"/>
      <c r="B144" s="15" t="s">
        <v>14</v>
      </c>
      <c r="C144" s="16" t="s">
        <v>15</v>
      </c>
      <c r="D144" s="27">
        <v>-3.4640225598107886E-2</v>
      </c>
      <c r="E144" s="28">
        <v>-3.7853056034874225E-2</v>
      </c>
      <c r="F144" s="28">
        <v>3.2128304367663382E-3</v>
      </c>
      <c r="G144" s="27">
        <v>-1.3932671726016733E-2</v>
      </c>
      <c r="H144" s="28">
        <v>-8.7598646025382199E-3</v>
      </c>
      <c r="I144" s="28">
        <v>-5.1728071234785136E-3</v>
      </c>
      <c r="J144" s="28">
        <v>-9.9739024831399653E-3</v>
      </c>
      <c r="K144" s="28">
        <v>-1.4437454882953504E-2</v>
      </c>
      <c r="L144" s="28">
        <v>4.463552399813539E-3</v>
      </c>
    </row>
    <row r="145" spans="1:12" x14ac:dyDescent="0.35">
      <c r="A145" s="9"/>
      <c r="B145" s="10" t="s">
        <v>16</v>
      </c>
      <c r="C145" s="11" t="s">
        <v>17</v>
      </c>
      <c r="D145" s="25">
        <v>1.7686958014939469E-2</v>
      </c>
      <c r="E145" s="26">
        <v>2.2723360302978113E-2</v>
      </c>
      <c r="F145" s="26">
        <v>-5.0364022880386439E-3</v>
      </c>
      <c r="G145" s="25">
        <v>2.7874564459930307E-2</v>
      </c>
      <c r="H145" s="26">
        <v>2.4641252355413812E-2</v>
      </c>
      <c r="I145" s="26">
        <v>3.2333121045164948E-3</v>
      </c>
      <c r="J145" s="26">
        <v>-1.2998765939942411E-2</v>
      </c>
      <c r="K145" s="26">
        <v>-1.2344662990700334E-2</v>
      </c>
      <c r="L145" s="26">
        <v>-6.5410294924207746E-4</v>
      </c>
    </row>
    <row r="146" spans="1:12" ht="21" x14ac:dyDescent="0.35">
      <c r="A146" s="14"/>
      <c r="B146" s="15" t="s">
        <v>18</v>
      </c>
      <c r="C146" s="16" t="s">
        <v>19</v>
      </c>
      <c r="D146" s="27">
        <v>1.6376038045928534E-2</v>
      </c>
      <c r="E146" s="28">
        <v>2.1697920615940947E-2</v>
      </c>
      <c r="F146" s="28">
        <v>-5.3218825700124123E-3</v>
      </c>
      <c r="G146" s="27">
        <v>4.0461075149710958E-2</v>
      </c>
      <c r="H146" s="28">
        <v>3.8437385018438519E-2</v>
      </c>
      <c r="I146" s="28">
        <v>2.023690131272439E-3</v>
      </c>
      <c r="J146" s="28">
        <v>1.9657796415049639E-2</v>
      </c>
      <c r="K146" s="28">
        <v>2.1119350532142755E-2</v>
      </c>
      <c r="L146" s="28">
        <v>-1.4615541170931168E-3</v>
      </c>
    </row>
    <row r="147" spans="1:12" x14ac:dyDescent="0.35">
      <c r="A147" s="9"/>
      <c r="B147" s="10" t="s">
        <v>20</v>
      </c>
      <c r="C147" s="11" t="s">
        <v>21</v>
      </c>
      <c r="D147" s="25">
        <v>7.8483560175728988E-3</v>
      </c>
      <c r="E147" s="26">
        <v>8.2755309950548611E-3</v>
      </c>
      <c r="F147" s="26">
        <v>-4.2717497748196234E-4</v>
      </c>
      <c r="G147" s="25">
        <v>5.8178197157930291E-3</v>
      </c>
      <c r="H147" s="26">
        <v>5.858862125764322E-3</v>
      </c>
      <c r="I147" s="26">
        <v>-4.104240997129284E-5</v>
      </c>
      <c r="J147" s="26">
        <v>6.0738546547230814E-3</v>
      </c>
      <c r="K147" s="26">
        <v>5.7310874115419075E-3</v>
      </c>
      <c r="L147" s="26">
        <v>3.4276724318117388E-4</v>
      </c>
    </row>
    <row r="148" spans="1:12" ht="21" x14ac:dyDescent="0.35">
      <c r="A148" s="14"/>
      <c r="B148" s="15" t="s">
        <v>22</v>
      </c>
      <c r="C148" s="16" t="s">
        <v>23</v>
      </c>
      <c r="D148" s="27">
        <v>2.6633388614308466E-2</v>
      </c>
      <c r="E148" s="28">
        <v>2.9215681438917535E-2</v>
      </c>
      <c r="F148" s="28">
        <v>-2.5822928246090684E-3</v>
      </c>
      <c r="G148" s="27">
        <v>1.689591508883543E-2</v>
      </c>
      <c r="H148" s="28">
        <v>1.6383435023987064E-2</v>
      </c>
      <c r="I148" s="28">
        <v>5.1248006484836545E-4</v>
      </c>
      <c r="J148" s="28">
        <v>1.7911456573166611E-2</v>
      </c>
      <c r="K148" s="28">
        <v>1.7935812482649582E-2</v>
      </c>
      <c r="L148" s="28">
        <v>-2.4355909482971783E-5</v>
      </c>
    </row>
    <row r="149" spans="1:12" x14ac:dyDescent="0.35">
      <c r="A149" s="9"/>
      <c r="B149" s="10" t="s">
        <v>24</v>
      </c>
      <c r="C149" s="11" t="s">
        <v>25</v>
      </c>
      <c r="D149" s="25">
        <v>3.8125000000000006E-2</v>
      </c>
      <c r="E149" s="26">
        <v>4.0704868370525227E-2</v>
      </c>
      <c r="F149" s="26">
        <v>-2.5798683705252207E-3</v>
      </c>
      <c r="G149" s="25">
        <v>1.9953063364457971E-2</v>
      </c>
      <c r="H149" s="26">
        <v>1.8441273326015362E-2</v>
      </c>
      <c r="I149" s="26">
        <v>1.5117900384426092E-3</v>
      </c>
      <c r="J149" s="26">
        <v>1.1090114928285988E-2</v>
      </c>
      <c r="K149" s="26">
        <v>1.0654112983151637E-2</v>
      </c>
      <c r="L149" s="26">
        <v>4.3600194513435109E-4</v>
      </c>
    </row>
    <row r="150" spans="1:12" x14ac:dyDescent="0.35">
      <c r="A150" s="19"/>
      <c r="B150" s="20" t="s">
        <v>34</v>
      </c>
      <c r="C150" s="21"/>
      <c r="D150" s="29">
        <v>7.4888602209412722E-3</v>
      </c>
      <c r="E150" s="30">
        <v>9.9442389549624643E-3</v>
      </c>
      <c r="F150" s="30">
        <v>-2.4553787340211922E-3</v>
      </c>
      <c r="G150" s="29">
        <v>1.9451949820032698E-2</v>
      </c>
      <c r="H150" s="30">
        <v>1.888169184649513E-2</v>
      </c>
      <c r="I150" s="30">
        <v>5.7025797353756763E-4</v>
      </c>
      <c r="J150" s="30">
        <v>1.333689437646686E-2</v>
      </c>
      <c r="K150" s="30">
        <v>1.3120903262643063E-2</v>
      </c>
      <c r="L150" s="30">
        <v>2.1599111382379632E-4</v>
      </c>
    </row>
    <row r="151" spans="1:12" x14ac:dyDescent="0.35">
      <c r="A151" s="9" t="s">
        <v>60</v>
      </c>
      <c r="B151" s="10" t="s">
        <v>4</v>
      </c>
      <c r="C151" s="11" t="s">
        <v>5</v>
      </c>
      <c r="D151" s="25">
        <v>0.12322274881516587</v>
      </c>
      <c r="E151" s="26">
        <v>0.12322274881516587</v>
      </c>
      <c r="F151" s="26">
        <v>0</v>
      </c>
      <c r="G151" s="25">
        <v>3.5551465975155794E-2</v>
      </c>
      <c r="H151" s="26">
        <v>3.6062418943228924E-2</v>
      </c>
      <c r="I151" s="26">
        <v>-5.1095296807313062E-4</v>
      </c>
      <c r="J151" s="26">
        <v>-5.1092818620493974E-3</v>
      </c>
      <c r="K151" s="26">
        <v>-6.8065796937039069E-3</v>
      </c>
      <c r="L151" s="26">
        <v>1.6972978316545095E-3</v>
      </c>
    </row>
    <row r="152" spans="1:12" ht="21" x14ac:dyDescent="0.35">
      <c r="A152" s="14"/>
      <c r="B152" s="15" t="s">
        <v>6</v>
      </c>
      <c r="C152" s="16" t="s">
        <v>7</v>
      </c>
      <c r="D152" s="27">
        <v>1.1561618626607727E-2</v>
      </c>
      <c r="E152" s="28">
        <v>2.211855545725086E-2</v>
      </c>
      <c r="F152" s="28">
        <v>-1.0556936830643134E-2</v>
      </c>
      <c r="G152" s="27">
        <v>1.095471040000446E-2</v>
      </c>
      <c r="H152" s="28">
        <v>1.0951906964554087E-2</v>
      </c>
      <c r="I152" s="28">
        <v>2.8034354503728154E-6</v>
      </c>
      <c r="J152" s="28">
        <v>4.0864577708372846E-3</v>
      </c>
      <c r="K152" s="28">
        <v>2.1870990318441641E-3</v>
      </c>
      <c r="L152" s="28">
        <v>1.8993587389931205E-3</v>
      </c>
    </row>
    <row r="153" spans="1:12" x14ac:dyDescent="0.35">
      <c r="A153" s="9"/>
      <c r="B153" s="10" t="s">
        <v>8</v>
      </c>
      <c r="C153" s="11" t="s">
        <v>9</v>
      </c>
      <c r="D153" s="25">
        <v>3.0972615675165238E-3</v>
      </c>
      <c r="E153" s="26">
        <v>1.053948515752362E-2</v>
      </c>
      <c r="F153" s="26">
        <v>-7.4422235900070965E-3</v>
      </c>
      <c r="G153" s="25">
        <v>1.0448034468385159E-2</v>
      </c>
      <c r="H153" s="26">
        <v>9.125309497485079E-3</v>
      </c>
      <c r="I153" s="26">
        <v>1.3227249709000799E-3</v>
      </c>
      <c r="J153" s="26">
        <v>-8.3305227655986608E-3</v>
      </c>
      <c r="K153" s="26">
        <v>-7.1374937778940217E-3</v>
      </c>
      <c r="L153" s="26">
        <v>-1.1930289877046391E-3</v>
      </c>
    </row>
    <row r="154" spans="1:12" ht="21" x14ac:dyDescent="0.35">
      <c r="A154" s="14"/>
      <c r="B154" s="15" t="s">
        <v>10</v>
      </c>
      <c r="C154" s="16" t="s">
        <v>11</v>
      </c>
      <c r="D154" s="27">
        <v>2.7718503200827166E-3</v>
      </c>
      <c r="E154" s="28">
        <v>8.6399759951637234E-3</v>
      </c>
      <c r="F154" s="28">
        <v>-5.8681256750810068E-3</v>
      </c>
      <c r="G154" s="27">
        <v>1.3110048122696061E-2</v>
      </c>
      <c r="H154" s="28">
        <v>1.211450783371551E-2</v>
      </c>
      <c r="I154" s="28">
        <v>9.9554028898055091E-4</v>
      </c>
      <c r="J154" s="28">
        <v>1.5633632292266636E-2</v>
      </c>
      <c r="K154" s="28">
        <v>1.4927828461578252E-2</v>
      </c>
      <c r="L154" s="28">
        <v>7.0580383068838404E-4</v>
      </c>
    </row>
    <row r="155" spans="1:12" x14ac:dyDescent="0.35">
      <c r="A155" s="9"/>
      <c r="B155" s="10" t="s">
        <v>12</v>
      </c>
      <c r="C155" s="11" t="s">
        <v>13</v>
      </c>
      <c r="D155" s="25">
        <v>2.3354663926386104E-3</v>
      </c>
      <c r="E155" s="26">
        <v>1.5262869231371934E-2</v>
      </c>
      <c r="F155" s="26">
        <v>-1.2927402838733323E-2</v>
      </c>
      <c r="G155" s="25">
        <v>4.2928372721374418E-2</v>
      </c>
      <c r="H155" s="26">
        <v>3.7712431627379195E-2</v>
      </c>
      <c r="I155" s="26">
        <v>5.215941093995223E-3</v>
      </c>
      <c r="J155" s="26">
        <v>3.3990659055526722E-2</v>
      </c>
      <c r="K155" s="26">
        <v>2.5843132187621132E-2</v>
      </c>
      <c r="L155" s="26">
        <v>8.1475268679055898E-3</v>
      </c>
    </row>
    <row r="156" spans="1:12" x14ac:dyDescent="0.35">
      <c r="A156" s="14"/>
      <c r="B156" s="15" t="s">
        <v>14</v>
      </c>
      <c r="C156" s="16" t="s">
        <v>15</v>
      </c>
      <c r="D156" s="27">
        <v>-1.5370503949489286E-2</v>
      </c>
      <c r="E156" s="28">
        <v>-2.064089810999005E-2</v>
      </c>
      <c r="F156" s="28">
        <v>5.2703941605007631E-3</v>
      </c>
      <c r="G156" s="27">
        <v>-3.3274651293261834E-3</v>
      </c>
      <c r="H156" s="28">
        <v>1.5708481610410274E-3</v>
      </c>
      <c r="I156" s="28">
        <v>-4.8983132903672108E-3</v>
      </c>
      <c r="J156" s="28">
        <v>-3.5558762142801903E-3</v>
      </c>
      <c r="K156" s="28">
        <v>-1.1866986559347786E-3</v>
      </c>
      <c r="L156" s="28">
        <v>-2.3691775583454117E-3</v>
      </c>
    </row>
    <row r="157" spans="1:12" x14ac:dyDescent="0.35">
      <c r="A157" s="9"/>
      <c r="B157" s="10" t="s">
        <v>16</v>
      </c>
      <c r="C157" s="11" t="s">
        <v>17</v>
      </c>
      <c r="D157" s="25">
        <v>2.1974189047785142E-2</v>
      </c>
      <c r="E157" s="26">
        <v>2.4975984630163289E-2</v>
      </c>
      <c r="F157" s="26">
        <v>-3.0017955823781473E-3</v>
      </c>
      <c r="G157" s="25">
        <v>2.0937732572562637E-2</v>
      </c>
      <c r="H157" s="26">
        <v>2.0236087689713328E-2</v>
      </c>
      <c r="I157" s="26">
        <v>7.0164488284930882E-4</v>
      </c>
      <c r="J157" s="26">
        <v>2.6485568760611214E-2</v>
      </c>
      <c r="K157" s="26">
        <v>2.4766751484308736E-2</v>
      </c>
      <c r="L157" s="26">
        <v>1.7188172763024784E-3</v>
      </c>
    </row>
    <row r="158" spans="1:12" ht="21" x14ac:dyDescent="0.35">
      <c r="A158" s="14"/>
      <c r="B158" s="15" t="s">
        <v>18</v>
      </c>
      <c r="C158" s="16" t="s">
        <v>19</v>
      </c>
      <c r="D158" s="27">
        <v>2.732976251034841E-2</v>
      </c>
      <c r="E158" s="28">
        <v>3.4208050601493206E-2</v>
      </c>
      <c r="F158" s="28">
        <v>-6.8782880911447963E-3</v>
      </c>
      <c r="G158" s="27">
        <v>5.5262302892201361E-2</v>
      </c>
      <c r="H158" s="28">
        <v>5.3718340493740524E-2</v>
      </c>
      <c r="I158" s="28">
        <v>1.5439623984608367E-3</v>
      </c>
      <c r="J158" s="28">
        <v>4.0697402790460614E-2</v>
      </c>
      <c r="K158" s="28">
        <v>3.929424847309293E-2</v>
      </c>
      <c r="L158" s="28">
        <v>1.4031543173676844E-3</v>
      </c>
    </row>
    <row r="159" spans="1:12" x14ac:dyDescent="0.35">
      <c r="A159" s="9"/>
      <c r="B159" s="10" t="s">
        <v>20</v>
      </c>
      <c r="C159" s="11" t="s">
        <v>21</v>
      </c>
      <c r="D159" s="25">
        <v>3.1288974465571162E-3</v>
      </c>
      <c r="E159" s="26">
        <v>6.48745794658806E-3</v>
      </c>
      <c r="F159" s="26">
        <v>-3.3585605000309438E-3</v>
      </c>
      <c r="G159" s="25">
        <v>4.4286376148039135E-3</v>
      </c>
      <c r="H159" s="26">
        <v>4.7564532395671516E-3</v>
      </c>
      <c r="I159" s="26">
        <v>-3.2781562476323807E-4</v>
      </c>
      <c r="J159" s="26">
        <v>1.1428365224137774E-2</v>
      </c>
      <c r="K159" s="26">
        <v>8.6884291817344861E-3</v>
      </c>
      <c r="L159" s="26">
        <v>2.7399360424032876E-3</v>
      </c>
    </row>
    <row r="160" spans="1:12" ht="21" x14ac:dyDescent="0.35">
      <c r="A160" s="14"/>
      <c r="B160" s="15" t="s">
        <v>22</v>
      </c>
      <c r="C160" s="16" t="s">
        <v>23</v>
      </c>
      <c r="D160" s="27">
        <v>2.0673355929922539E-2</v>
      </c>
      <c r="E160" s="28">
        <v>2.2868112622928732E-2</v>
      </c>
      <c r="F160" s="28">
        <v>-2.1947566930061932E-3</v>
      </c>
      <c r="G160" s="27">
        <v>1.7983648547001824E-2</v>
      </c>
      <c r="H160" s="28">
        <v>1.7560444925771981E-2</v>
      </c>
      <c r="I160" s="28">
        <v>4.2320362122984234E-4</v>
      </c>
      <c r="J160" s="28">
        <v>1.901945506193594E-2</v>
      </c>
      <c r="K160" s="28">
        <v>1.9013261427743164E-2</v>
      </c>
      <c r="L160" s="28">
        <v>6.1936341927762428E-6</v>
      </c>
    </row>
    <row r="161" spans="1:12" x14ac:dyDescent="0.35">
      <c r="A161" s="9"/>
      <c r="B161" s="10" t="s">
        <v>24</v>
      </c>
      <c r="C161" s="11" t="s">
        <v>25</v>
      </c>
      <c r="D161" s="25">
        <v>1.6318921631892164E-2</v>
      </c>
      <c r="E161" s="26">
        <v>1.7157776948899667E-2</v>
      </c>
      <c r="F161" s="26">
        <v>-8.3885531700750304E-4</v>
      </c>
      <c r="G161" s="25">
        <v>1.3309257643693312E-2</v>
      </c>
      <c r="H161" s="26">
        <v>1.3819975038811605E-2</v>
      </c>
      <c r="I161" s="26">
        <v>-5.1071739511829306E-4</v>
      </c>
      <c r="J161" s="26">
        <v>1.049646723378922E-2</v>
      </c>
      <c r="K161" s="26">
        <v>8.7970572121781332E-3</v>
      </c>
      <c r="L161" s="26">
        <v>1.6994100216110863E-3</v>
      </c>
    </row>
    <row r="162" spans="1:12" x14ac:dyDescent="0.35">
      <c r="A162" s="19"/>
      <c r="B162" s="20" t="s">
        <v>34</v>
      </c>
      <c r="C162" s="21"/>
      <c r="D162" s="29">
        <v>8.1910802889497425E-3</v>
      </c>
      <c r="E162" s="30">
        <v>1.2389470156037863E-2</v>
      </c>
      <c r="F162" s="30">
        <v>-4.1983898670881203E-3</v>
      </c>
      <c r="G162" s="29">
        <v>1.8472086405238813E-2</v>
      </c>
      <c r="H162" s="30">
        <v>1.7941731772120606E-2</v>
      </c>
      <c r="I162" s="30">
        <v>5.3035463311820741E-4</v>
      </c>
      <c r="J162" s="30">
        <v>1.4743041829797777E-2</v>
      </c>
      <c r="K162" s="30">
        <v>1.3386950118951468E-2</v>
      </c>
      <c r="L162" s="30">
        <v>1.3560917108463091E-3</v>
      </c>
    </row>
    <row r="163" spans="1:12" x14ac:dyDescent="0.35">
      <c r="A163" s="9" t="s">
        <v>61</v>
      </c>
      <c r="B163" s="10" t="s">
        <v>4</v>
      </c>
      <c r="C163" s="11" t="s">
        <v>5</v>
      </c>
      <c r="D163" s="25">
        <v>3.0769230769230771E-2</v>
      </c>
      <c r="E163" s="26">
        <v>6.25E-2</v>
      </c>
      <c r="F163" s="26">
        <v>-3.1730769230769229E-2</v>
      </c>
      <c r="G163" s="25">
        <v>1.461975804727908E-2</v>
      </c>
      <c r="H163" s="26">
        <v>1.5136614358404243E-2</v>
      </c>
      <c r="I163" s="26">
        <v>-5.1685631112516339E-4</v>
      </c>
      <c r="J163" s="26">
        <v>2.1160995138690297E-2</v>
      </c>
      <c r="K163" s="26">
        <v>1.8563472797372527E-2</v>
      </c>
      <c r="L163" s="26">
        <v>2.5975223413177706E-3</v>
      </c>
    </row>
    <row r="164" spans="1:12" ht="21" x14ac:dyDescent="0.35">
      <c r="A164" s="14"/>
      <c r="B164" s="15" t="s">
        <v>6</v>
      </c>
      <c r="C164" s="16" t="s">
        <v>7</v>
      </c>
      <c r="D164" s="27">
        <v>7.3539641842068626E-3</v>
      </c>
      <c r="E164" s="28">
        <v>1.2233268912753281E-2</v>
      </c>
      <c r="F164" s="28">
        <v>-4.8793047285464186E-3</v>
      </c>
      <c r="G164" s="27">
        <v>3.2255216952064153E-3</v>
      </c>
      <c r="H164" s="28">
        <v>3.6634913605231439E-3</v>
      </c>
      <c r="I164" s="28">
        <v>-4.3796966531672865E-4</v>
      </c>
      <c r="J164" s="28">
        <v>7.7640378873296348E-3</v>
      </c>
      <c r="K164" s="28">
        <v>5.7161935580920115E-3</v>
      </c>
      <c r="L164" s="28">
        <v>2.0478443292376233E-3</v>
      </c>
    </row>
    <row r="165" spans="1:12" x14ac:dyDescent="0.35">
      <c r="A165" s="9"/>
      <c r="B165" s="10" t="s">
        <v>8</v>
      </c>
      <c r="C165" s="11" t="s">
        <v>9</v>
      </c>
      <c r="D165" s="25">
        <v>-7.6685963461393808E-3</v>
      </c>
      <c r="E165" s="26">
        <v>-9.0905675970098798E-3</v>
      </c>
      <c r="F165" s="26">
        <v>1.421971250870499E-3</v>
      </c>
      <c r="G165" s="25">
        <v>9.3349075167257073E-3</v>
      </c>
      <c r="H165" s="26">
        <v>8.3232374089400041E-3</v>
      </c>
      <c r="I165" s="26">
        <v>1.0116701077857032E-3</v>
      </c>
      <c r="J165" s="26">
        <v>4.5111010116312272E-3</v>
      </c>
      <c r="K165" s="26">
        <v>6.9941266189717799E-3</v>
      </c>
      <c r="L165" s="26">
        <v>-2.4830256073405527E-3</v>
      </c>
    </row>
    <row r="166" spans="1:12" ht="21" x14ac:dyDescent="0.35">
      <c r="A166" s="14"/>
      <c r="B166" s="15" t="s">
        <v>10</v>
      </c>
      <c r="C166" s="16" t="s">
        <v>11</v>
      </c>
      <c r="D166" s="27">
        <v>-6.6502236455316943E-3</v>
      </c>
      <c r="E166" s="28">
        <v>9.8508302842667539E-4</v>
      </c>
      <c r="F166" s="28">
        <v>-7.6353066739583697E-3</v>
      </c>
      <c r="G166" s="27">
        <v>1.8491027439831442E-2</v>
      </c>
      <c r="H166" s="28">
        <v>1.7495299567754086E-2</v>
      </c>
      <c r="I166" s="28">
        <v>9.9572787207735658E-4</v>
      </c>
      <c r="J166" s="28">
        <v>1.7133421148082403E-2</v>
      </c>
      <c r="K166" s="28">
        <v>1.5392464940180151E-2</v>
      </c>
      <c r="L166" s="28">
        <v>1.7409562079022528E-3</v>
      </c>
    </row>
    <row r="167" spans="1:12" x14ac:dyDescent="0.35">
      <c r="A167" s="9"/>
      <c r="B167" s="10" t="s">
        <v>12</v>
      </c>
      <c r="C167" s="11" t="s">
        <v>13</v>
      </c>
      <c r="D167" s="25">
        <v>1.5876298499864785E-2</v>
      </c>
      <c r="E167" s="26">
        <v>1.4018023172650551E-2</v>
      </c>
      <c r="F167" s="26">
        <v>1.8582753272142344E-3</v>
      </c>
      <c r="G167" s="25">
        <v>3.4562473945503464E-2</v>
      </c>
      <c r="H167" s="26">
        <v>3.6588488567282806E-2</v>
      </c>
      <c r="I167" s="26">
        <v>-2.0260146217793429E-3</v>
      </c>
      <c r="J167" s="26">
        <v>2.665592372511498E-2</v>
      </c>
      <c r="K167" s="26">
        <v>2.3463162834350071E-2</v>
      </c>
      <c r="L167" s="26">
        <v>3.1927608907649091E-3</v>
      </c>
    </row>
    <row r="168" spans="1:12" x14ac:dyDescent="0.35">
      <c r="A168" s="14"/>
      <c r="B168" s="15" t="s">
        <v>14</v>
      </c>
      <c r="C168" s="16" t="s">
        <v>15</v>
      </c>
      <c r="D168" s="27">
        <v>-2.0199903976255949E-2</v>
      </c>
      <c r="E168" s="28">
        <v>-2.002706359945873E-2</v>
      </c>
      <c r="F168" s="28">
        <v>-1.7284037679721892E-4</v>
      </c>
      <c r="G168" s="27">
        <v>-4.1728877148654309E-3</v>
      </c>
      <c r="H168" s="28">
        <v>-3.7525607397905364E-3</v>
      </c>
      <c r="I168" s="28">
        <v>-4.2032697507489447E-4</v>
      </c>
      <c r="J168" s="28">
        <v>-1.9994899260392759E-2</v>
      </c>
      <c r="K168" s="28">
        <v>-2.1609500025482897E-2</v>
      </c>
      <c r="L168" s="28">
        <v>1.6146007650901378E-3</v>
      </c>
    </row>
    <row r="169" spans="1:12" x14ac:dyDescent="0.35">
      <c r="A169" s="9"/>
      <c r="B169" s="10" t="s">
        <v>16</v>
      </c>
      <c r="C169" s="11" t="s">
        <v>17</v>
      </c>
      <c r="D169" s="25">
        <v>-1.9300361881785272E-2</v>
      </c>
      <c r="E169" s="26">
        <v>-1.3480815762184573E-2</v>
      </c>
      <c r="F169" s="26">
        <v>-5.8195461196006992E-3</v>
      </c>
      <c r="G169" s="25">
        <v>3.8117385369799306E-2</v>
      </c>
      <c r="H169" s="26">
        <v>3.4620237194044917E-2</v>
      </c>
      <c r="I169" s="26">
        <v>3.4971481757543887E-3</v>
      </c>
      <c r="J169" s="26">
        <v>2.5471039776692253E-2</v>
      </c>
      <c r="K169" s="26">
        <v>2.5471039776692239E-2</v>
      </c>
      <c r="L169" s="26">
        <v>0</v>
      </c>
    </row>
    <row r="170" spans="1:12" ht="21" x14ac:dyDescent="0.35">
      <c r="A170" s="14"/>
      <c r="B170" s="15" t="s">
        <v>18</v>
      </c>
      <c r="C170" s="16" t="s">
        <v>19</v>
      </c>
      <c r="D170" s="27">
        <v>-1.25192751034367E-3</v>
      </c>
      <c r="E170" s="28">
        <v>2.9068433211449918E-3</v>
      </c>
      <c r="F170" s="28">
        <v>-4.1587708314886618E-3</v>
      </c>
      <c r="G170" s="27">
        <v>3.2710294699215499E-2</v>
      </c>
      <c r="H170" s="28">
        <v>3.2168295104877953E-2</v>
      </c>
      <c r="I170" s="28">
        <v>5.419995943375458E-4</v>
      </c>
      <c r="J170" s="28">
        <v>3.3872762168175918E-2</v>
      </c>
      <c r="K170" s="28">
        <v>3.1765429966835401E-2</v>
      </c>
      <c r="L170" s="28">
        <v>2.1073322013405171E-3</v>
      </c>
    </row>
    <row r="171" spans="1:12" x14ac:dyDescent="0.35">
      <c r="A171" s="9"/>
      <c r="B171" s="10" t="s">
        <v>20</v>
      </c>
      <c r="C171" s="11" t="s">
        <v>21</v>
      </c>
      <c r="D171" s="25">
        <v>5.1595055656794078E-3</v>
      </c>
      <c r="E171" s="26">
        <v>8.1024180825743086E-3</v>
      </c>
      <c r="F171" s="26">
        <v>-2.9429125168949008E-3</v>
      </c>
      <c r="G171" s="25">
        <v>7.6375389641012668E-3</v>
      </c>
      <c r="H171" s="26">
        <v>1.0081385827787254E-2</v>
      </c>
      <c r="I171" s="26">
        <v>-2.4438468636859868E-3</v>
      </c>
      <c r="J171" s="26">
        <v>1.4142639248764171E-2</v>
      </c>
      <c r="K171" s="26">
        <v>8.2710197320805257E-3</v>
      </c>
      <c r="L171" s="26">
        <v>5.8716195166836453E-3</v>
      </c>
    </row>
    <row r="172" spans="1:12" ht="21" x14ac:dyDescent="0.35">
      <c r="A172" s="14"/>
      <c r="B172" s="15" t="s">
        <v>22</v>
      </c>
      <c r="C172" s="16" t="s">
        <v>23</v>
      </c>
      <c r="D172" s="27">
        <v>2.0571941390677046E-2</v>
      </c>
      <c r="E172" s="28">
        <v>2.2526646742791978E-2</v>
      </c>
      <c r="F172" s="28">
        <v>-1.954705352114932E-3</v>
      </c>
      <c r="G172" s="27">
        <v>2.2078697566419885E-2</v>
      </c>
      <c r="H172" s="28">
        <v>2.1826479158073994E-2</v>
      </c>
      <c r="I172" s="28">
        <v>2.5221840834589032E-4</v>
      </c>
      <c r="J172" s="28">
        <v>1.9247518123971373E-2</v>
      </c>
      <c r="K172" s="28">
        <v>1.9015978876644052E-2</v>
      </c>
      <c r="L172" s="28">
        <v>2.3153924732732117E-4</v>
      </c>
    </row>
    <row r="173" spans="1:12" x14ac:dyDescent="0.35">
      <c r="A173" s="9"/>
      <c r="B173" s="10" t="s">
        <v>24</v>
      </c>
      <c r="C173" s="11" t="s">
        <v>25</v>
      </c>
      <c r="D173" s="25">
        <v>9.6318339299319988E-3</v>
      </c>
      <c r="E173" s="26">
        <v>1.2525014036653653E-2</v>
      </c>
      <c r="F173" s="26">
        <v>-2.8931801067216545E-3</v>
      </c>
      <c r="G173" s="25">
        <v>5.4266638212249613E-3</v>
      </c>
      <c r="H173" s="26">
        <v>4.8765620237732343E-3</v>
      </c>
      <c r="I173" s="26">
        <v>5.5010179745172694E-4</v>
      </c>
      <c r="J173" s="26">
        <v>1.7657702626817248E-2</v>
      </c>
      <c r="K173" s="26">
        <v>1.5362802075380544E-2</v>
      </c>
      <c r="L173" s="26">
        <v>2.2949005514367044E-3</v>
      </c>
    </row>
    <row r="174" spans="1:12" x14ac:dyDescent="0.35">
      <c r="A174" s="19"/>
      <c r="B174" s="20" t="s">
        <v>34</v>
      </c>
      <c r="C174" s="21"/>
      <c r="D174" s="29">
        <v>1.452388340593927E-3</v>
      </c>
      <c r="E174" s="30">
        <v>4.8732518541124703E-3</v>
      </c>
      <c r="F174" s="30">
        <v>-3.4208635135185433E-3</v>
      </c>
      <c r="G174" s="29">
        <v>1.5611239019156405E-2</v>
      </c>
      <c r="H174" s="30">
        <v>1.5791023228707374E-2</v>
      </c>
      <c r="I174" s="30">
        <v>-1.7978420955096913E-4</v>
      </c>
      <c r="J174" s="30">
        <v>1.6045613160518439E-2</v>
      </c>
      <c r="K174" s="30">
        <v>1.3579298474225204E-2</v>
      </c>
      <c r="L174" s="30">
        <v>2.4663146862932347E-3</v>
      </c>
    </row>
    <row r="175" spans="1:12" x14ac:dyDescent="0.35">
      <c r="A175" s="9" t="s">
        <v>62</v>
      </c>
      <c r="B175" s="10" t="s">
        <v>4</v>
      </c>
      <c r="C175" s="11" t="s">
        <v>5</v>
      </c>
      <c r="D175" s="25">
        <v>1.0471204188481686E-2</v>
      </c>
      <c r="E175" s="26">
        <v>-1.0362694300518116E-2</v>
      </c>
      <c r="F175" s="26">
        <v>2.0833898488999802E-2</v>
      </c>
      <c r="G175" s="25">
        <v>4.8509437290527438E-2</v>
      </c>
      <c r="H175" s="26">
        <v>4.8419103055959756E-2</v>
      </c>
      <c r="I175" s="26">
        <v>9.0334234567682192E-5</v>
      </c>
      <c r="J175" s="26">
        <v>3.5325287017957036E-2</v>
      </c>
      <c r="K175" s="26">
        <v>3.6224414666470334E-2</v>
      </c>
      <c r="L175" s="26">
        <v>-8.9912764851329818E-4</v>
      </c>
    </row>
    <row r="176" spans="1:12" ht="21" x14ac:dyDescent="0.35">
      <c r="A176" s="14"/>
      <c r="B176" s="15" t="s">
        <v>6</v>
      </c>
      <c r="C176" s="16" t="s">
        <v>7</v>
      </c>
      <c r="D176" s="27">
        <v>-6.9560639957887624E-3</v>
      </c>
      <c r="E176" s="28">
        <v>-6.6187807904930229E-3</v>
      </c>
      <c r="F176" s="28">
        <v>-3.3728320529573946E-4</v>
      </c>
      <c r="G176" s="27">
        <v>-1.4898923966602411E-2</v>
      </c>
      <c r="H176" s="28">
        <v>-1.5469435300357229E-2</v>
      </c>
      <c r="I176" s="28">
        <v>5.7051133375481816E-4</v>
      </c>
      <c r="J176" s="28">
        <v>-7.3573957154848407E-3</v>
      </c>
      <c r="K176" s="28">
        <v>-5.9164682336785845E-3</v>
      </c>
      <c r="L176" s="28">
        <v>-1.4409274818062562E-3</v>
      </c>
    </row>
    <row r="177" spans="1:12" x14ac:dyDescent="0.35">
      <c r="A177" s="9"/>
      <c r="B177" s="10" t="s">
        <v>8</v>
      </c>
      <c r="C177" s="11" t="s">
        <v>9</v>
      </c>
      <c r="D177" s="25">
        <v>-1.5463534309716767E-2</v>
      </c>
      <c r="E177" s="26">
        <v>-3.568931895949079E-2</v>
      </c>
      <c r="F177" s="26">
        <v>2.0225784649774023E-2</v>
      </c>
      <c r="G177" s="25">
        <v>-1.0706216690676937E-2</v>
      </c>
      <c r="H177" s="26">
        <v>-8.7703054635141775E-3</v>
      </c>
      <c r="I177" s="26">
        <v>-1.9359112271627593E-3</v>
      </c>
      <c r="J177" s="26">
        <v>-2.474776953222714E-2</v>
      </c>
      <c r="K177" s="26">
        <v>-2.4253544620517098E-2</v>
      </c>
      <c r="L177" s="26">
        <v>-4.9422491171004224E-4</v>
      </c>
    </row>
    <row r="178" spans="1:12" ht="21" x14ac:dyDescent="0.35">
      <c r="A178" s="14"/>
      <c r="B178" s="15" t="s">
        <v>10</v>
      </c>
      <c r="C178" s="16" t="s">
        <v>11</v>
      </c>
      <c r="D178" s="27">
        <v>-8.5032976415546357E-3</v>
      </c>
      <c r="E178" s="28">
        <v>-2.4556175528591129E-3</v>
      </c>
      <c r="F178" s="28">
        <v>-6.0476800886955229E-3</v>
      </c>
      <c r="G178" s="27">
        <v>5.6715322997313994E-3</v>
      </c>
      <c r="H178" s="28">
        <v>6.047349205816982E-3</v>
      </c>
      <c r="I178" s="28">
        <v>-3.758169060855826E-4</v>
      </c>
      <c r="J178" s="28">
        <v>7.00891781152084E-3</v>
      </c>
      <c r="K178" s="28">
        <v>2.7369914739588941E-3</v>
      </c>
      <c r="L178" s="28">
        <v>4.271926337561946E-3</v>
      </c>
    </row>
    <row r="179" spans="1:12" x14ac:dyDescent="0.35">
      <c r="A179" s="9"/>
      <c r="B179" s="10" t="s">
        <v>12</v>
      </c>
      <c r="C179" s="11" t="s">
        <v>13</v>
      </c>
      <c r="D179" s="25">
        <v>4.3396593043590892E-3</v>
      </c>
      <c r="E179" s="26">
        <v>4.4045729831266034E-3</v>
      </c>
      <c r="F179" s="26">
        <v>-6.4913678767514194E-5</v>
      </c>
      <c r="G179" s="25">
        <v>1.7711889203160053E-2</v>
      </c>
      <c r="H179" s="26">
        <v>1.5942311440265061E-2</v>
      </c>
      <c r="I179" s="26">
        <v>1.7695777628949916E-3</v>
      </c>
      <c r="J179" s="26">
        <v>4.6094387121937419E-3</v>
      </c>
      <c r="K179" s="26">
        <v>1.0883869820380573E-2</v>
      </c>
      <c r="L179" s="26">
        <v>-6.2744311081868315E-3</v>
      </c>
    </row>
    <row r="180" spans="1:12" x14ac:dyDescent="0.35">
      <c r="A180" s="14"/>
      <c r="B180" s="15" t="s">
        <v>14</v>
      </c>
      <c r="C180" s="16" t="s">
        <v>15</v>
      </c>
      <c r="D180" s="27">
        <v>-2.8764559601432246E-2</v>
      </c>
      <c r="E180" s="28">
        <v>-1.9098653476229729E-2</v>
      </c>
      <c r="F180" s="28">
        <v>-9.6659061252025169E-3</v>
      </c>
      <c r="G180" s="27">
        <v>1.4091318571902711E-2</v>
      </c>
      <c r="H180" s="28">
        <v>7.1252397917237614E-3</v>
      </c>
      <c r="I180" s="28">
        <v>6.9660787801789498E-3</v>
      </c>
      <c r="J180" s="28">
        <v>1.1528402021279298E-2</v>
      </c>
      <c r="K180" s="28">
        <v>1.1115040670944265E-3</v>
      </c>
      <c r="L180" s="28">
        <v>1.0416897954184871E-2</v>
      </c>
    </row>
    <row r="181" spans="1:12" x14ac:dyDescent="0.35">
      <c r="A181" s="9"/>
      <c r="B181" s="10" t="s">
        <v>16</v>
      </c>
      <c r="C181" s="11" t="s">
        <v>17</v>
      </c>
      <c r="D181" s="25">
        <v>4.8027444253859325E-3</v>
      </c>
      <c r="E181" s="26">
        <v>4.2870616479464829E-3</v>
      </c>
      <c r="F181" s="26">
        <v>5.1568277743944957E-4</v>
      </c>
      <c r="G181" s="25">
        <v>5.8844783977700793E-3</v>
      </c>
      <c r="H181" s="26">
        <v>7.5424910884951124E-3</v>
      </c>
      <c r="I181" s="26">
        <v>-1.6580126907250331E-3</v>
      </c>
      <c r="J181" s="26">
        <v>-3.5285815102328866E-4</v>
      </c>
      <c r="K181" s="26">
        <v>-2.643404705260366E-3</v>
      </c>
      <c r="L181" s="26">
        <v>2.2905465542370773E-3</v>
      </c>
    </row>
    <row r="182" spans="1:12" ht="21" x14ac:dyDescent="0.35">
      <c r="A182" s="14"/>
      <c r="B182" s="15" t="s">
        <v>18</v>
      </c>
      <c r="C182" s="16" t="s">
        <v>19</v>
      </c>
      <c r="D182" s="27">
        <v>1.7276539672247723E-2</v>
      </c>
      <c r="E182" s="28">
        <v>2.3296428964772131E-2</v>
      </c>
      <c r="F182" s="28">
        <v>-6.019889292524408E-3</v>
      </c>
      <c r="G182" s="27">
        <v>4.8913233977331029E-2</v>
      </c>
      <c r="H182" s="28">
        <v>4.7657186713310096E-2</v>
      </c>
      <c r="I182" s="28">
        <v>1.2560472640209333E-3</v>
      </c>
      <c r="J182" s="28">
        <v>2.9398597913022607E-2</v>
      </c>
      <c r="K182" s="28">
        <v>2.7676714577540451E-2</v>
      </c>
      <c r="L182" s="28">
        <v>1.7218833354821564E-3</v>
      </c>
    </row>
    <row r="183" spans="1:12" x14ac:dyDescent="0.35">
      <c r="A183" s="9"/>
      <c r="B183" s="10" t="s">
        <v>20</v>
      </c>
      <c r="C183" s="11" t="s">
        <v>21</v>
      </c>
      <c r="D183" s="25">
        <v>-5.0081869869419635E-3</v>
      </c>
      <c r="E183" s="26">
        <v>-3.299458888743334E-5</v>
      </c>
      <c r="F183" s="26">
        <v>-4.9751923980545301E-3</v>
      </c>
      <c r="G183" s="25">
        <v>1.5906171868929481E-3</v>
      </c>
      <c r="H183" s="26">
        <v>-3.9269406392694606E-4</v>
      </c>
      <c r="I183" s="26">
        <v>1.9833112508198941E-3</v>
      </c>
      <c r="J183" s="26">
        <v>2.8277056085288937E-3</v>
      </c>
      <c r="K183" s="26">
        <v>2.6835430889537298E-3</v>
      </c>
      <c r="L183" s="26">
        <v>1.4416251957516391E-4</v>
      </c>
    </row>
    <row r="184" spans="1:12" ht="21" x14ac:dyDescent="0.35">
      <c r="A184" s="14"/>
      <c r="B184" s="15" t="s">
        <v>22</v>
      </c>
      <c r="C184" s="16" t="s">
        <v>23</v>
      </c>
      <c r="D184" s="27">
        <v>3.3817063607447156E-2</v>
      </c>
      <c r="E184" s="28">
        <v>2.65496049165935E-2</v>
      </c>
      <c r="F184" s="28">
        <v>7.2674586908536565E-3</v>
      </c>
      <c r="G184" s="27">
        <v>1.9416938651324891E-2</v>
      </c>
      <c r="H184" s="28">
        <v>2.0933169558673428E-2</v>
      </c>
      <c r="I184" s="28">
        <v>-1.5162309073485369E-3</v>
      </c>
      <c r="J184" s="28">
        <v>2.2082812136952901E-2</v>
      </c>
      <c r="K184" s="28">
        <v>2.1909053875140042E-2</v>
      </c>
      <c r="L184" s="28">
        <v>1.7375826181285914E-4</v>
      </c>
    </row>
    <row r="185" spans="1:12" x14ac:dyDescent="0.35">
      <c r="A185" s="9"/>
      <c r="B185" s="10" t="s">
        <v>24</v>
      </c>
      <c r="C185" s="11" t="s">
        <v>25</v>
      </c>
      <c r="D185" s="25">
        <v>2.8396981740683142E-2</v>
      </c>
      <c r="E185" s="26">
        <v>2.7054252410418755E-2</v>
      </c>
      <c r="F185" s="26">
        <v>1.3427293302643861E-3</v>
      </c>
      <c r="G185" s="25">
        <v>-1.493732729966761E-2</v>
      </c>
      <c r="H185" s="26">
        <v>-1.3226717970300006E-2</v>
      </c>
      <c r="I185" s="26">
        <v>-1.7106093293676045E-3</v>
      </c>
      <c r="J185" s="26">
        <v>1.3200075429002506E-3</v>
      </c>
      <c r="K185" s="26">
        <v>6.2818016207055738E-5</v>
      </c>
      <c r="L185" s="26">
        <v>1.2571895266931948E-3</v>
      </c>
    </row>
    <row r="186" spans="1:12" x14ac:dyDescent="0.35">
      <c r="A186" s="19"/>
      <c r="B186" s="20" t="s">
        <v>34</v>
      </c>
      <c r="C186" s="21"/>
      <c r="D186" s="29">
        <v>1.2186667462969897E-3</v>
      </c>
      <c r="E186" s="30">
        <v>4.4832790505731079E-3</v>
      </c>
      <c r="F186" s="30">
        <v>-3.2646123042761183E-3</v>
      </c>
      <c r="G186" s="29">
        <v>8.7458767531011714E-3</v>
      </c>
      <c r="H186" s="30">
        <v>8.3168981616587589E-3</v>
      </c>
      <c r="I186" s="30">
        <v>4.289785914424124E-4</v>
      </c>
      <c r="J186" s="30">
        <v>6.7302531477277799E-3</v>
      </c>
      <c r="K186" s="30">
        <v>5.6695591917728383E-3</v>
      </c>
      <c r="L186" s="30">
        <v>1.0606939559549416E-3</v>
      </c>
    </row>
    <row r="187" spans="1:12" x14ac:dyDescent="0.35">
      <c r="A187" s="47" t="s">
        <v>53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</sheetData>
  <mergeCells count="6">
    <mergeCell ref="D8:F8"/>
    <mergeCell ref="G8:I8"/>
    <mergeCell ref="J8:L8"/>
    <mergeCell ref="D100:F100"/>
    <mergeCell ref="G100:I100"/>
    <mergeCell ref="J100:L100"/>
  </mergeCells>
  <hyperlinks>
    <hyperlink ref="A4" location="Toelichting!A1" display="Toelichting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17" sqref="A17:J17"/>
    </sheetView>
  </sheetViews>
  <sheetFormatPr defaultRowHeight="14.5" x14ac:dyDescent="0.35"/>
  <sheetData>
    <row r="1" spans="1:10" ht="13.15" customHeight="1" x14ac:dyDescent="0.35">
      <c r="A1" s="53" t="s">
        <v>57</v>
      </c>
    </row>
    <row r="2" spans="1:10" x14ac:dyDescent="0.35">
      <c r="A2" s="54"/>
    </row>
    <row r="3" spans="1:10" ht="18.5" x14ac:dyDescent="0.45">
      <c r="A3" s="1" t="s">
        <v>36</v>
      </c>
      <c r="B3" s="32"/>
      <c r="C3" s="33"/>
      <c r="D3" s="33"/>
      <c r="E3" s="34"/>
      <c r="F3" s="34"/>
      <c r="G3" s="34"/>
      <c r="H3" s="34"/>
      <c r="I3" s="35"/>
    </row>
    <row r="4" spans="1:10" x14ac:dyDescent="0.35">
      <c r="A4" s="36"/>
      <c r="B4" s="37"/>
      <c r="C4" s="36"/>
      <c r="D4" s="36"/>
      <c r="E4" s="36"/>
      <c r="F4" s="36"/>
      <c r="G4" s="36"/>
      <c r="H4" s="36"/>
      <c r="I4" s="36"/>
    </row>
    <row r="5" spans="1:10" ht="15.5" x14ac:dyDescent="0.35">
      <c r="A5" s="38" t="s">
        <v>38</v>
      </c>
      <c r="B5" s="36"/>
      <c r="C5" s="36"/>
      <c r="D5" s="36"/>
      <c r="E5" s="36"/>
      <c r="F5" s="36"/>
      <c r="G5" s="36"/>
      <c r="H5" s="36"/>
      <c r="I5" s="36"/>
    </row>
    <row r="7" spans="1:10" x14ac:dyDescent="0.35">
      <c r="A7" s="39" t="s">
        <v>39</v>
      </c>
      <c r="B7" s="39"/>
      <c r="C7" s="39"/>
      <c r="D7" s="39"/>
      <c r="E7" s="39"/>
      <c r="F7" s="39"/>
      <c r="G7" s="39"/>
      <c r="H7" s="39"/>
      <c r="I7" s="39"/>
    </row>
    <row r="8" spans="1:10" x14ac:dyDescent="0.35">
      <c r="A8" s="39"/>
      <c r="B8" s="39"/>
      <c r="C8" s="39"/>
      <c r="D8" s="39"/>
      <c r="E8" s="39"/>
      <c r="F8" s="39"/>
      <c r="G8" s="39"/>
      <c r="H8" s="39"/>
      <c r="I8" s="39"/>
    </row>
    <row r="9" spans="1:10" x14ac:dyDescent="0.35">
      <c r="A9" s="39" t="s">
        <v>58</v>
      </c>
      <c r="B9" s="39"/>
      <c r="C9" s="39"/>
      <c r="D9" s="39"/>
      <c r="E9" s="39"/>
      <c r="F9" s="39"/>
      <c r="G9" s="39"/>
      <c r="H9" s="39"/>
      <c r="I9" s="39"/>
    </row>
    <row r="11" spans="1:10" x14ac:dyDescent="0.35">
      <c r="A11" s="40" t="s">
        <v>40</v>
      </c>
      <c r="B11" s="40"/>
      <c r="C11" s="40"/>
      <c r="D11" s="40"/>
      <c r="E11" s="40"/>
      <c r="F11" s="40"/>
      <c r="G11" s="40"/>
      <c r="H11" s="40"/>
      <c r="I11" s="40"/>
    </row>
    <row r="12" spans="1:10" x14ac:dyDescent="0.35">
      <c r="A12" s="40" t="s">
        <v>41</v>
      </c>
      <c r="B12" s="40"/>
      <c r="C12" s="40"/>
      <c r="D12" s="40"/>
      <c r="E12" s="40"/>
      <c r="F12" s="40"/>
      <c r="G12" s="40"/>
      <c r="H12" s="40"/>
      <c r="I12" s="40"/>
    </row>
    <row r="13" spans="1:10" x14ac:dyDescent="0.35">
      <c r="A13" s="40" t="s">
        <v>42</v>
      </c>
      <c r="B13" s="40"/>
      <c r="C13" s="40"/>
      <c r="D13" s="40"/>
      <c r="E13" s="40"/>
      <c r="F13" s="40"/>
      <c r="G13" s="40"/>
      <c r="H13" s="40"/>
      <c r="I13" s="40"/>
    </row>
    <row r="14" spans="1:10" x14ac:dyDescent="0.35">
      <c r="A14" s="40"/>
      <c r="B14" s="40"/>
      <c r="C14" s="40"/>
      <c r="D14" s="40"/>
      <c r="E14" s="40"/>
      <c r="F14" s="40"/>
      <c r="G14" s="40"/>
      <c r="H14" s="40"/>
      <c r="I14" s="40"/>
    </row>
    <row r="15" spans="1:10" x14ac:dyDescent="0.35">
      <c r="A15" s="40" t="s">
        <v>55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x14ac:dyDescent="0.3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x14ac:dyDescent="0.35">
      <c r="A17" s="61" t="s">
        <v>59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x14ac:dyDescent="0.3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5.5" x14ac:dyDescent="0.35">
      <c r="A19" s="41" t="s">
        <v>43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35">
      <c r="A20" s="42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35">
      <c r="A21" s="40" t="s">
        <v>44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35">
      <c r="A22" s="40" t="s">
        <v>45</v>
      </c>
      <c r="B22" s="40"/>
      <c r="C22" s="40"/>
      <c r="D22" s="40"/>
      <c r="E22" s="40"/>
      <c r="F22" s="40"/>
      <c r="G22" s="40"/>
      <c r="H22" s="40"/>
      <c r="I22" s="40"/>
      <c r="J22" s="40"/>
    </row>
    <row r="24" spans="1:10" ht="15.5" x14ac:dyDescent="0.35">
      <c r="A24" s="38" t="s">
        <v>46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35">
      <c r="A25" s="43" t="s">
        <v>47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x14ac:dyDescent="0.35">
      <c r="A26" s="43" t="s">
        <v>48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0" x14ac:dyDescent="0.35">
      <c r="A27" s="43" t="s">
        <v>49</v>
      </c>
      <c r="B27" s="36"/>
      <c r="C27" s="36"/>
      <c r="D27" s="44" t="s">
        <v>50</v>
      </c>
      <c r="E27" s="36"/>
      <c r="F27" s="36"/>
      <c r="G27" s="36"/>
      <c r="H27" s="36"/>
      <c r="I27" s="36"/>
      <c r="J27" s="36"/>
    </row>
    <row r="28" spans="1:10" x14ac:dyDescent="0.35">
      <c r="A28" s="43" t="s">
        <v>51</v>
      </c>
      <c r="B28" s="36"/>
      <c r="C28" s="36"/>
      <c r="D28" s="45" t="s">
        <v>52</v>
      </c>
      <c r="E28" s="36"/>
      <c r="F28" s="36"/>
      <c r="G28" s="36"/>
      <c r="H28" s="36"/>
      <c r="I28" s="36"/>
      <c r="J28" s="36"/>
    </row>
    <row r="30" spans="1:10" ht="15" customHeight="1" x14ac:dyDescent="0.35">
      <c r="A30" s="43" t="s">
        <v>53</v>
      </c>
    </row>
    <row r="31" spans="1:10" x14ac:dyDescent="0.35">
      <c r="A31" s="43" t="s">
        <v>54</v>
      </c>
    </row>
  </sheetData>
  <mergeCells count="1">
    <mergeCell ref="A17:J17"/>
  </mergeCells>
  <hyperlinks>
    <hyperlink ref="D27" r:id="rId1"/>
    <hyperlink ref="D28" r:id="rId2"/>
    <hyperlink ref="A1" location="Tabel!A1" display="terug naar tabel"/>
    <hyperlink ref="A17:I17" r:id="rId3" display="Meer uitleg vindt u op de Methode-pagina van de DynaM website: dynam-belgium.org/Methode"/>
    <hyperlink ref="A17:J17" r:id="rId4" display="Meer uitleg vindt u op de Methode-pagina van de DynaM websit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</vt:lpstr>
      <vt:lpstr>Toelichting</vt:lpstr>
    </vt:vector>
  </TitlesOfParts>
  <Company>KU Leuven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Goesaert</dc:creator>
  <cp:lastModifiedBy>Thomas Boogaerts</cp:lastModifiedBy>
  <dcterms:created xsi:type="dcterms:W3CDTF">2016-11-30T10:20:40Z</dcterms:created>
  <dcterms:modified xsi:type="dcterms:W3CDTF">2023-07-18T09:21:55Z</dcterms:modified>
</cp:coreProperties>
</file>