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ynaM\cResults\excel\Tabellen voor website\2021_4\NL\Job regionaal\"/>
    </mc:Choice>
  </mc:AlternateContent>
  <bookViews>
    <workbookView xWindow="-110" yWindow="-110" windowWidth="19420" windowHeight="10420"/>
  </bookViews>
  <sheets>
    <sheet name="Tabel" sheetId="1" r:id="rId1"/>
    <sheet name="Toelichting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8" i="1" l="1"/>
  <c r="K97" i="1"/>
  <c r="J97" i="1"/>
  <c r="H97" i="1"/>
  <c r="G97" i="1"/>
  <c r="E97" i="1"/>
  <c r="D97" i="1"/>
  <c r="K96" i="1"/>
  <c r="J96" i="1"/>
  <c r="I96" i="1"/>
  <c r="H96" i="1"/>
  <c r="G96" i="1"/>
  <c r="E96" i="1"/>
  <c r="D96" i="1"/>
  <c r="K95" i="1"/>
  <c r="J95" i="1"/>
  <c r="H95" i="1"/>
  <c r="G95" i="1"/>
  <c r="F95" i="1"/>
  <c r="E95" i="1"/>
  <c r="D95" i="1"/>
  <c r="K94" i="1"/>
  <c r="J94" i="1"/>
  <c r="H94" i="1"/>
  <c r="G94" i="1"/>
  <c r="E94" i="1"/>
  <c r="D94" i="1"/>
  <c r="C94" i="1"/>
  <c r="K93" i="1"/>
  <c r="J93" i="1"/>
  <c r="H93" i="1"/>
  <c r="G93" i="1"/>
  <c r="E93" i="1"/>
  <c r="D93" i="1"/>
  <c r="K92" i="1"/>
  <c r="J92" i="1"/>
  <c r="I92" i="1"/>
  <c r="H92" i="1"/>
  <c r="G92" i="1"/>
  <c r="E92" i="1"/>
  <c r="D92" i="1"/>
  <c r="K91" i="1"/>
  <c r="J91" i="1"/>
  <c r="H91" i="1"/>
  <c r="G91" i="1"/>
  <c r="F91" i="1"/>
  <c r="E91" i="1"/>
  <c r="D91" i="1"/>
  <c r="K90" i="1"/>
  <c r="J90" i="1"/>
  <c r="H90" i="1"/>
  <c r="G90" i="1"/>
  <c r="E90" i="1"/>
  <c r="D90" i="1"/>
  <c r="C90" i="1"/>
  <c r="K89" i="1"/>
  <c r="J89" i="1"/>
  <c r="H89" i="1"/>
  <c r="G89" i="1"/>
  <c r="E89" i="1"/>
  <c r="D89" i="1"/>
  <c r="D20" i="1"/>
  <c r="E20" i="1"/>
  <c r="E98" i="1" s="1"/>
  <c r="G20" i="1"/>
  <c r="G98" i="1" s="1"/>
  <c r="H20" i="1"/>
  <c r="J20" i="1"/>
  <c r="J98" i="1" s="1"/>
  <c r="K20" i="1"/>
  <c r="M20" i="1"/>
  <c r="D98" i="1" s="1"/>
  <c r="N20" i="1"/>
  <c r="O20" i="1"/>
  <c r="I19" i="1"/>
  <c r="I97" i="1" s="1"/>
  <c r="F19" i="1"/>
  <c r="F97" i="1" s="1"/>
  <c r="C19" i="1"/>
  <c r="C97" i="1" s="1"/>
  <c r="I18" i="1"/>
  <c r="F18" i="1"/>
  <c r="F96" i="1" s="1"/>
  <c r="C18" i="1"/>
  <c r="C96" i="1" s="1"/>
  <c r="I17" i="1"/>
  <c r="I95" i="1" s="1"/>
  <c r="F17" i="1"/>
  <c r="C17" i="1"/>
  <c r="C95" i="1" s="1"/>
  <c r="I16" i="1"/>
  <c r="I94" i="1" s="1"/>
  <c r="F16" i="1"/>
  <c r="F94" i="1" s="1"/>
  <c r="C16" i="1"/>
  <c r="I15" i="1"/>
  <c r="I93" i="1" s="1"/>
  <c r="F15" i="1"/>
  <c r="F93" i="1" s="1"/>
  <c r="C15" i="1"/>
  <c r="C93" i="1" s="1"/>
  <c r="I14" i="1"/>
  <c r="F14" i="1"/>
  <c r="F92" i="1" s="1"/>
  <c r="C14" i="1"/>
  <c r="C92" i="1" s="1"/>
  <c r="I13" i="1"/>
  <c r="I91" i="1" s="1"/>
  <c r="F13" i="1"/>
  <c r="C13" i="1"/>
  <c r="C91" i="1" s="1"/>
  <c r="I12" i="1"/>
  <c r="I90" i="1" s="1"/>
  <c r="F12" i="1"/>
  <c r="C12" i="1"/>
  <c r="I11" i="1"/>
  <c r="I89" i="1" s="1"/>
  <c r="F11" i="1"/>
  <c r="F89" i="1" s="1"/>
  <c r="C11" i="1"/>
  <c r="C89" i="1" s="1"/>
  <c r="K98" i="1" l="1"/>
  <c r="C20" i="1"/>
  <c r="C98" i="1" s="1"/>
  <c r="F20" i="1"/>
  <c r="F98" i="1" s="1"/>
  <c r="F90" i="1"/>
  <c r="I20" i="1"/>
  <c r="I98" i="1" s="1"/>
  <c r="J100" i="1"/>
  <c r="K100" i="1"/>
  <c r="J101" i="1"/>
  <c r="K101" i="1"/>
  <c r="J102" i="1"/>
  <c r="K102" i="1"/>
  <c r="J103" i="1"/>
  <c r="K103" i="1"/>
  <c r="J104" i="1"/>
  <c r="K104" i="1"/>
  <c r="J105" i="1"/>
  <c r="K105" i="1"/>
  <c r="J106" i="1"/>
  <c r="K106" i="1"/>
  <c r="J107" i="1"/>
  <c r="K107" i="1"/>
  <c r="J108" i="1"/>
  <c r="K108" i="1"/>
  <c r="I109" i="1"/>
  <c r="J109" i="1"/>
  <c r="K109" i="1"/>
  <c r="J99" i="1"/>
  <c r="K99" i="1"/>
  <c r="G100" i="1"/>
  <c r="H100" i="1"/>
  <c r="G101" i="1"/>
  <c r="H101" i="1"/>
  <c r="G102" i="1"/>
  <c r="H102" i="1"/>
  <c r="G103" i="1"/>
  <c r="H103" i="1"/>
  <c r="G104" i="1"/>
  <c r="H104" i="1"/>
  <c r="G105" i="1"/>
  <c r="H105" i="1"/>
  <c r="G106" i="1"/>
  <c r="H106" i="1"/>
  <c r="G107" i="1"/>
  <c r="H107" i="1"/>
  <c r="G108" i="1"/>
  <c r="H108" i="1"/>
  <c r="F109" i="1"/>
  <c r="G109" i="1"/>
  <c r="H109" i="1"/>
  <c r="G99" i="1"/>
  <c r="H99" i="1"/>
  <c r="D100" i="1"/>
  <c r="E100" i="1"/>
  <c r="D101" i="1"/>
  <c r="E101" i="1"/>
  <c r="D102" i="1"/>
  <c r="E102" i="1"/>
  <c r="D103" i="1"/>
  <c r="E103" i="1"/>
  <c r="D104" i="1"/>
  <c r="E104" i="1"/>
  <c r="D105" i="1"/>
  <c r="E105" i="1"/>
  <c r="D106" i="1"/>
  <c r="E106" i="1"/>
  <c r="D107" i="1"/>
  <c r="E107" i="1"/>
  <c r="D108" i="1"/>
  <c r="E108" i="1"/>
  <c r="D99" i="1"/>
  <c r="E99" i="1"/>
  <c r="C99" i="1"/>
  <c r="I21" i="1"/>
  <c r="I99" i="1" s="1"/>
  <c r="F21" i="1"/>
  <c r="F99" i="1" s="1"/>
  <c r="C21" i="1"/>
  <c r="I30" i="1"/>
  <c r="I108" i="1" s="1"/>
  <c r="I29" i="1"/>
  <c r="I107" i="1" s="1"/>
  <c r="I28" i="1"/>
  <c r="I106" i="1" s="1"/>
  <c r="I27" i="1"/>
  <c r="I105" i="1" s="1"/>
  <c r="I26" i="1"/>
  <c r="I104" i="1" s="1"/>
  <c r="I25" i="1"/>
  <c r="I103" i="1" s="1"/>
  <c r="I24" i="1"/>
  <c r="I102" i="1" s="1"/>
  <c r="I23" i="1"/>
  <c r="I101" i="1" s="1"/>
  <c r="I22" i="1"/>
  <c r="I100" i="1" s="1"/>
  <c r="F30" i="1"/>
  <c r="F108" i="1" s="1"/>
  <c r="F29" i="1"/>
  <c r="F107" i="1" s="1"/>
  <c r="F28" i="1"/>
  <c r="F106" i="1" s="1"/>
  <c r="F27" i="1"/>
  <c r="F105" i="1" s="1"/>
  <c r="F26" i="1"/>
  <c r="F104" i="1" s="1"/>
  <c r="F25" i="1"/>
  <c r="F103" i="1" s="1"/>
  <c r="F24" i="1"/>
  <c r="F102" i="1" s="1"/>
  <c r="F23" i="1"/>
  <c r="F101" i="1" s="1"/>
  <c r="F22" i="1"/>
  <c r="F100" i="1" s="1"/>
  <c r="C22" i="1"/>
  <c r="C100" i="1" s="1"/>
  <c r="C23" i="1"/>
  <c r="C101" i="1" s="1"/>
  <c r="C24" i="1"/>
  <c r="C102" i="1" s="1"/>
  <c r="C25" i="1"/>
  <c r="C103" i="1" s="1"/>
  <c r="C26" i="1"/>
  <c r="C104" i="1" s="1"/>
  <c r="C27" i="1"/>
  <c r="C105" i="1" s="1"/>
  <c r="C28" i="1"/>
  <c r="C106" i="1" s="1"/>
  <c r="C29" i="1"/>
  <c r="C107" i="1" s="1"/>
  <c r="C30" i="1"/>
  <c r="C108" i="1" s="1"/>
</calcChain>
</file>

<file path=xl/sharedStrings.xml><?xml version="1.0" encoding="utf-8"?>
<sst xmlns="http://schemas.openxmlformats.org/spreadsheetml/2006/main" count="239" uniqueCount="56">
  <si>
    <t>Netto evolutie arbeidsplaatsen</t>
  </si>
  <si>
    <t>Brussels Hoofdstedelijk Gewest</t>
  </si>
  <si>
    <t>minder dan 5 werknemers</t>
  </si>
  <si>
    <t>5 tot 9 werknemers</t>
  </si>
  <si>
    <t>10 tot 19 werknemers</t>
  </si>
  <si>
    <t>20 tot 49 werknemers</t>
  </si>
  <si>
    <t>50 tot 99 werknemers</t>
  </si>
  <si>
    <t>100 tot 199 werknemers</t>
  </si>
  <si>
    <t>200 tot 499 werknemers</t>
  </si>
  <si>
    <t>500 tot 999 werknemers</t>
  </si>
  <si>
    <t>1.000 en meer werknemers</t>
  </si>
  <si>
    <t>Vlaams Gewest</t>
  </si>
  <si>
    <t>Waals Gewest</t>
  </si>
  <si>
    <t>Toelichting</t>
  </si>
  <si>
    <t>Aantal arbeidsplaatsen</t>
  </si>
  <si>
    <t>Interne verschuiving tussen gewesten naar ondernemingsgrootte (België, jaargegevens)</t>
  </si>
  <si>
    <t>Periode</t>
  </si>
  <si>
    <t>Ondernemingsgrootte</t>
  </si>
  <si>
    <t>Brussels Hoofdstedelijk gewest</t>
  </si>
  <si>
    <t>Totaal aantal arbeidsplaatsen</t>
  </si>
  <si>
    <t>n</t>
  </si>
  <si>
    <t>Totaal</t>
  </si>
  <si>
    <t>saldo in/uitstroom</t>
  </si>
  <si>
    <t>interne verschuiving</t>
  </si>
  <si>
    <t>1. Toelichting</t>
  </si>
  <si>
    <t>In deze tabel vindt u jaarcijfers over de regionale tewerkstellingsdynamiek bij Belgische werkgevers.</t>
  </si>
  <si>
    <t>De nettoaangroei of -krimp in een gewest bestaat niet alleen uit het verschil tussen de in- en uitstroom van werknemers voor dat gewest, maar ook uit de verschuiving van werknemers binnen een onderneming, over de gewestgrenzen heen.</t>
  </si>
  <si>
    <t>Deze interne verschuiving is weergegeven in de tabel en wordt berekend als:</t>
  </si>
  <si>
    <t>2. Referenties</t>
  </si>
  <si>
    <t>EUROSTAT/OECD (2007), Eurostat - OECD Manual on Business Demography Statistics, Luxembourg.</t>
  </si>
  <si>
    <t>Davis J.S., Haltiwanger J.C. &amp; Schuh S. (1996) , Job creation and destruction, Cambridge / London.</t>
  </si>
  <si>
    <t>3. Meer informatie</t>
  </si>
  <si>
    <t xml:space="preserve">Bron:  </t>
  </si>
  <si>
    <t>werkgevers private sector en overheid (federale, gewestelijke, gemeenschapsoverheden): RSZ</t>
  </si>
  <si>
    <t>Info over bron en basisstatistiek:</t>
  </si>
  <si>
    <t>Peter Vets</t>
  </si>
  <si>
    <t>Info over methode en indicatoren:</t>
  </si>
  <si>
    <t>Tim Goesaert</t>
  </si>
  <si>
    <t>©DynaM-reg, samenwerkingsverband tussen het BISA, het departement WSE, het IWEPS, de RSZ en het HIVA-KU Leuven</t>
  </si>
  <si>
    <t>Gebruik is toegestaan mits correcte bronvermelding.</t>
  </si>
  <si>
    <t>interne verschuiving = netto-evolutie regionale tewerkstelling - saldo regionale instroom/uitstroom</t>
  </si>
  <si>
    <t>Percentages t.o.v. het totaal aantal arbeidsplaatsen</t>
  </si>
  <si>
    <t>De graden in het onderste luik van de tabel worden berekend door de aantallen te delen door het totaal aantal arbeidsplaatsen.</t>
  </si>
  <si>
    <t>%</t>
  </si>
  <si>
    <t>terug naar tabel</t>
  </si>
  <si>
    <r>
      <t xml:space="preserve">De cijfers omvatten de werkgelegenheid van alle aan de Belgische sociale zekerheid onderworpen werkgevers </t>
    </r>
    <r>
      <rPr>
        <b/>
        <u/>
        <sz val="10"/>
        <rFont val="Calibri"/>
        <family val="2"/>
        <scheme val="minor"/>
      </rPr>
      <t>inclusief</t>
    </r>
    <r>
      <rPr>
        <sz val="10"/>
        <rFont val="Calibri"/>
        <family val="2"/>
        <scheme val="minor"/>
      </rPr>
      <t xml:space="preserve"> de lokale overheden (DIBISS, voorheen RSZPPO).</t>
    </r>
  </si>
  <si>
    <t>Meer uitleg vindt u op de Methode-pagina van de DynaM website</t>
  </si>
  <si>
    <t>2016.4-2017.4</t>
  </si>
  <si>
    <t>2015.4-2016.4</t>
  </si>
  <si>
    <t>2014.4-2015.4</t>
  </si>
  <si>
    <t>Meetpunt 31 december</t>
  </si>
  <si>
    <t>Interne verschuiving tussen gewesten naar ondernemingsgrootte (België, jaargegevens, meetpunt 31 december)</t>
  </si>
  <si>
    <t>2017.4-2018.4</t>
  </si>
  <si>
    <t>2018.4-2019.4</t>
  </si>
  <si>
    <t>2019.4-2020.4</t>
  </si>
  <si>
    <t>2020.4-2021.4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</si>
</sst>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3" tint="-0.249977111117893"/>
      <name val="Calibri"/>
      <family val="2"/>
      <scheme val="minor"/>
    </font>
    <font>
      <u/>
      <sz val="11"/>
      <color indexed="12"/>
      <name val="Calibri"/>
      <family val="2"/>
    </font>
    <font>
      <u/>
      <sz val="10"/>
      <color indexed="12"/>
      <name val="Calibri"/>
      <family val="2"/>
      <scheme val="minor"/>
    </font>
    <font>
      <sz val="12"/>
      <color theme="3" tint="0.3999755851924192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name val="Calibri"/>
      <family val="2"/>
      <scheme val="minor"/>
    </font>
    <font>
      <i/>
      <sz val="10"/>
      <color indexed="8"/>
      <name val="Calibri"/>
      <family val="2"/>
      <scheme val="minor"/>
    </font>
    <font>
      <u/>
      <sz val="10"/>
      <color indexed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73">
    <xf numFmtId="0" fontId="0" fillId="0" borderId="0" xfId="0"/>
    <xf numFmtId="0" fontId="3" fillId="0" borderId="0" xfId="2" applyFont="1" applyAlignment="1">
      <alignment horizontal="left"/>
    </xf>
    <xf numFmtId="0" fontId="5" fillId="0" borderId="0" xfId="3" applyFont="1" applyAlignment="1" applyProtection="1">
      <alignment horizontal="left"/>
    </xf>
    <xf numFmtId="0" fontId="3" fillId="0" borderId="0" xfId="2" applyFont="1" applyFill="1" applyBorder="1" applyAlignment="1">
      <alignment horizontal="left"/>
    </xf>
    <xf numFmtId="0" fontId="6" fillId="0" borderId="0" xfId="2" applyFont="1" applyFill="1" applyBorder="1" applyAlignment="1">
      <alignment horizontal="left"/>
    </xf>
    <xf numFmtId="0" fontId="7" fillId="2" borderId="0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right" wrapText="1"/>
    </xf>
    <xf numFmtId="0" fontId="8" fillId="2" borderId="1" xfId="0" applyFont="1" applyFill="1" applyBorder="1" applyAlignment="1">
      <alignment horizontal="right" wrapText="1"/>
    </xf>
    <xf numFmtId="0" fontId="7" fillId="2" borderId="1" xfId="0" applyFont="1" applyFill="1" applyBorder="1" applyAlignment="1">
      <alignment horizontal="right" wrapText="1"/>
    </xf>
    <xf numFmtId="0" fontId="7" fillId="2" borderId="0" xfId="0" applyFont="1" applyFill="1" applyBorder="1" applyAlignment="1">
      <alignment horizontal="right" wrapText="1"/>
    </xf>
    <xf numFmtId="0" fontId="7" fillId="2" borderId="2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0" fontId="7" fillId="2" borderId="4" xfId="0" applyFont="1" applyFill="1" applyBorder="1" applyAlignment="1">
      <alignment horizontal="right" wrapText="1"/>
    </xf>
    <xf numFmtId="0" fontId="7" fillId="2" borderId="3" xfId="0" applyFont="1" applyFill="1" applyBorder="1" applyAlignment="1">
      <alignment horizontal="right" wrapText="1"/>
    </xf>
    <xf numFmtId="0" fontId="7" fillId="2" borderId="5" xfId="0" applyFont="1" applyFill="1" applyBorder="1" applyAlignment="1">
      <alignment horizontal="right" wrapText="1"/>
    </xf>
    <xf numFmtId="0" fontId="7" fillId="0" borderId="3" xfId="0" applyFont="1" applyFill="1" applyBorder="1" applyAlignment="1">
      <alignment horizontal="right" wrapText="1"/>
    </xf>
    <xf numFmtId="0" fontId="9" fillId="3" borderId="0" xfId="0" applyFont="1" applyFill="1" applyBorder="1" applyAlignment="1">
      <alignment horizontal="left" vertical="top" wrapText="1"/>
    </xf>
    <xf numFmtId="0" fontId="9" fillId="4" borderId="0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 wrapText="1"/>
    </xf>
    <xf numFmtId="3" fontId="9" fillId="3" borderId="1" xfId="0" applyNumberFormat="1" applyFont="1" applyFill="1" applyBorder="1" applyAlignment="1">
      <alignment horizontal="right" vertical="top" wrapText="1"/>
    </xf>
    <xf numFmtId="3" fontId="9" fillId="3" borderId="0" xfId="0" applyNumberFormat="1" applyFont="1" applyFill="1" applyBorder="1" applyAlignment="1">
      <alignment horizontal="right" vertical="top" wrapText="1"/>
    </xf>
    <xf numFmtId="3" fontId="9" fillId="3" borderId="2" xfId="0" applyNumberFormat="1" applyFont="1" applyFill="1" applyBorder="1" applyAlignment="1">
      <alignment horizontal="right" vertical="top" wrapText="1"/>
    </xf>
    <xf numFmtId="3" fontId="9" fillId="4" borderId="1" xfId="0" applyNumberFormat="1" applyFont="1" applyFill="1" applyBorder="1" applyAlignment="1">
      <alignment horizontal="right" vertical="top" wrapText="1"/>
    </xf>
    <xf numFmtId="3" fontId="9" fillId="4" borderId="0" xfId="0" applyNumberFormat="1" applyFont="1" applyFill="1" applyBorder="1" applyAlignment="1">
      <alignment horizontal="right" vertical="top" wrapText="1"/>
    </xf>
    <xf numFmtId="3" fontId="9" fillId="4" borderId="2" xfId="0" applyNumberFormat="1" applyFont="1" applyFill="1" applyBorder="1" applyAlignment="1">
      <alignment horizontal="right" vertical="top" wrapText="1"/>
    </xf>
    <xf numFmtId="0" fontId="0" fillId="3" borderId="0" xfId="0" applyFill="1"/>
    <xf numFmtId="0" fontId="9" fillId="4" borderId="3" xfId="0" applyFont="1" applyFill="1" applyBorder="1" applyAlignment="1">
      <alignment horizontal="left" vertical="top" wrapText="1"/>
    </xf>
    <xf numFmtId="0" fontId="9" fillId="4" borderId="4" xfId="0" applyFont="1" applyFill="1" applyBorder="1" applyAlignment="1">
      <alignment horizontal="left" vertical="top" wrapText="1"/>
    </xf>
    <xf numFmtId="3" fontId="9" fillId="4" borderId="4" xfId="0" applyNumberFormat="1" applyFont="1" applyFill="1" applyBorder="1" applyAlignment="1">
      <alignment horizontal="right" vertical="top" wrapText="1"/>
    </xf>
    <xf numFmtId="3" fontId="9" fillId="4" borderId="3" xfId="0" applyNumberFormat="1" applyFont="1" applyFill="1" applyBorder="1" applyAlignment="1">
      <alignment horizontal="right" vertical="top" wrapText="1"/>
    </xf>
    <xf numFmtId="3" fontId="9" fillId="4" borderId="5" xfId="0" applyNumberFormat="1" applyFont="1" applyFill="1" applyBorder="1" applyAlignment="1">
      <alignment horizontal="right" vertical="top" wrapText="1"/>
    </xf>
    <xf numFmtId="164" fontId="9" fillId="3" borderId="1" xfId="1" applyNumberFormat="1" applyFont="1" applyFill="1" applyBorder="1" applyAlignment="1">
      <alignment horizontal="right" vertical="top" wrapText="1"/>
    </xf>
    <xf numFmtId="164" fontId="9" fillId="3" borderId="0" xfId="1" applyNumberFormat="1" applyFont="1" applyFill="1" applyBorder="1" applyAlignment="1">
      <alignment horizontal="right" vertical="top" wrapText="1"/>
    </xf>
    <xf numFmtId="164" fontId="9" fillId="4" borderId="1" xfId="1" applyNumberFormat="1" applyFont="1" applyFill="1" applyBorder="1" applyAlignment="1">
      <alignment horizontal="right" vertical="top" wrapText="1"/>
    </xf>
    <xf numFmtId="164" fontId="9" fillId="4" borderId="0" xfId="1" applyNumberFormat="1" applyFont="1" applyFill="1" applyBorder="1" applyAlignment="1">
      <alignment horizontal="right" vertical="top" wrapText="1"/>
    </xf>
    <xf numFmtId="164" fontId="9" fillId="4" borderId="4" xfId="1" applyNumberFormat="1" applyFont="1" applyFill="1" applyBorder="1" applyAlignment="1">
      <alignment horizontal="right" vertical="top" wrapText="1"/>
    </xf>
    <xf numFmtId="164" fontId="9" fillId="4" borderId="3" xfId="1" applyNumberFormat="1" applyFont="1" applyFill="1" applyBorder="1" applyAlignment="1">
      <alignment horizontal="right" vertical="top" wrapText="1"/>
    </xf>
    <xf numFmtId="0" fontId="10" fillId="0" borderId="0" xfId="2" applyFont="1" applyAlignment="1">
      <alignment horizontal="right"/>
    </xf>
    <xf numFmtId="0" fontId="10" fillId="0" borderId="0" xfId="2" applyFont="1"/>
    <xf numFmtId="0" fontId="11" fillId="0" borderId="0" xfId="2" applyFont="1"/>
    <xf numFmtId="0" fontId="2" fillId="0" borderId="0" xfId="2"/>
    <xf numFmtId="0" fontId="12" fillId="0" borderId="0" xfId="2" applyFont="1" applyAlignment="1">
      <alignment horizontal="right"/>
    </xf>
    <xf numFmtId="0" fontId="6" fillId="0" borderId="0" xfId="2" applyFont="1"/>
    <xf numFmtId="0" fontId="13" fillId="0" borderId="0" xfId="2" applyFont="1"/>
    <xf numFmtId="0" fontId="12" fillId="0" borderId="0" xfId="2" applyFont="1" applyFill="1"/>
    <xf numFmtId="0" fontId="6" fillId="0" borderId="0" xfId="2" applyFont="1" applyFill="1"/>
    <xf numFmtId="0" fontId="15" fillId="0" borderId="0" xfId="2" applyFont="1" applyFill="1"/>
    <xf numFmtId="0" fontId="12" fillId="0" borderId="0" xfId="2" applyFont="1"/>
    <xf numFmtId="0" fontId="5" fillId="0" borderId="0" xfId="3" applyFont="1" applyAlignment="1" applyProtection="1"/>
    <xf numFmtId="0" fontId="16" fillId="0" borderId="0" xfId="3" applyFont="1" applyAlignment="1" applyProtection="1"/>
    <xf numFmtId="0" fontId="9" fillId="3" borderId="1" xfId="0" applyFont="1" applyFill="1" applyBorder="1" applyAlignment="1">
      <alignment horizontal="left" vertical="top"/>
    </xf>
    <xf numFmtId="0" fontId="0" fillId="3" borderId="0" xfId="0" applyFill="1" applyAlignment="1">
      <alignment vertical="top"/>
    </xf>
    <xf numFmtId="0" fontId="6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top"/>
    </xf>
    <xf numFmtId="0" fontId="0" fillId="0" borderId="0" xfId="0" applyFill="1"/>
    <xf numFmtId="0" fontId="0" fillId="0" borderId="0" xfId="0" applyFont="1"/>
    <xf numFmtId="164" fontId="9" fillId="3" borderId="2" xfId="1" applyNumberFormat="1" applyFont="1" applyFill="1" applyBorder="1" applyAlignment="1">
      <alignment horizontal="right" vertical="top" wrapText="1"/>
    </xf>
    <xf numFmtId="164" fontId="9" fillId="4" borderId="2" xfId="1" applyNumberFormat="1" applyFont="1" applyFill="1" applyBorder="1" applyAlignment="1">
      <alignment horizontal="right" vertical="top" wrapText="1"/>
    </xf>
    <xf numFmtId="164" fontId="9" fillId="4" borderId="5" xfId="1" applyNumberFormat="1" applyFont="1" applyFill="1" applyBorder="1" applyAlignment="1">
      <alignment horizontal="right" vertical="top" wrapText="1"/>
    </xf>
    <xf numFmtId="0" fontId="4" fillId="0" borderId="0" xfId="3" applyAlignment="1" applyProtection="1"/>
    <xf numFmtId="0" fontId="12" fillId="0" borderId="0" xfId="0" applyFont="1"/>
    <xf numFmtId="0" fontId="11" fillId="0" borderId="0" xfId="2" applyFont="1" applyFill="1"/>
    <xf numFmtId="0" fontId="2" fillId="0" borderId="0" xfId="2" applyFill="1"/>
    <xf numFmtId="3" fontId="0" fillId="0" borderId="0" xfId="0" applyNumberFormat="1" applyFill="1"/>
    <xf numFmtId="0" fontId="8" fillId="2" borderId="3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4" fillId="0" borderId="0" xfId="3" applyFill="1" applyAlignment="1" applyProtection="1"/>
    <xf numFmtId="0" fontId="4" fillId="0" borderId="0" xfId="3" applyAlignment="1" applyProtection="1"/>
  </cellXfs>
  <cellStyles count="4">
    <cellStyle name="Hyperlink" xfId="3" builtinId="8"/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ynam-belgium.org/site/index.php?option=com_content&amp;view=article&amp;id=59&amp;Itemid=53&amp;lang=nl" TargetMode="External"/><Relationship Id="rId2" Type="http://schemas.openxmlformats.org/officeDocument/2006/relationships/hyperlink" Target="mailto:tim.goesaert@kuleuven.be" TargetMode="External"/><Relationship Id="rId1" Type="http://schemas.openxmlformats.org/officeDocument/2006/relationships/hyperlink" Target="mailto:peter.vets@rsz.fgov.be" TargetMode="External"/><Relationship Id="rId4" Type="http://schemas.openxmlformats.org/officeDocument/2006/relationships/hyperlink" Target="https://www.dynamstat.be/nl/methodologi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59"/>
  <sheetViews>
    <sheetView tabSelected="1" topLeftCell="A85" workbookViewId="0">
      <selection activeCell="A89" sqref="A89"/>
    </sheetView>
  </sheetViews>
  <sheetFormatPr defaultRowHeight="14.5" x14ac:dyDescent="0.35"/>
  <cols>
    <col min="1" max="1" width="29.453125" customWidth="1"/>
    <col min="2" max="2" width="19.54296875" customWidth="1"/>
    <col min="3" max="3" width="13.54296875" customWidth="1"/>
    <col min="4" max="4" width="13.1796875" customWidth="1"/>
    <col min="5" max="5" width="14" customWidth="1"/>
    <col min="6" max="6" width="13.453125" customWidth="1"/>
    <col min="7" max="7" width="10.453125" customWidth="1"/>
    <col min="8" max="8" width="14.1796875" customWidth="1"/>
    <col min="9" max="9" width="12.81640625" customWidth="1"/>
    <col min="10" max="10" width="10" customWidth="1"/>
    <col min="11" max="11" width="9.54296875" customWidth="1"/>
    <col min="12" max="12" width="1.54296875" customWidth="1"/>
    <col min="13" max="13" width="14.81640625" bestFit="1" customWidth="1"/>
    <col min="14" max="14" width="13.81640625" bestFit="1" customWidth="1"/>
    <col min="15" max="15" width="12.453125" customWidth="1"/>
  </cols>
  <sheetData>
    <row r="2" spans="1:15" ht="18.5" x14ac:dyDescent="0.45">
      <c r="A2" s="1" t="s">
        <v>51</v>
      </c>
    </row>
    <row r="3" spans="1:15" ht="18.5" x14ac:dyDescent="0.45">
      <c r="A3" s="1"/>
    </row>
    <row r="4" spans="1:15" x14ac:dyDescent="0.35">
      <c r="A4" s="2" t="s">
        <v>13</v>
      </c>
    </row>
    <row r="5" spans="1:15" ht="18.5" x14ac:dyDescent="0.45">
      <c r="A5" s="1"/>
    </row>
    <row r="6" spans="1:15" ht="18.5" x14ac:dyDescent="0.45">
      <c r="A6" s="3"/>
    </row>
    <row r="7" spans="1:15" ht="15.5" x14ac:dyDescent="0.35">
      <c r="A7" s="4" t="s">
        <v>14</v>
      </c>
    </row>
    <row r="8" spans="1:15" x14ac:dyDescent="0.35">
      <c r="A8" s="5" t="s">
        <v>50</v>
      </c>
      <c r="B8" s="6" t="s">
        <v>17</v>
      </c>
      <c r="C8" s="68" t="s">
        <v>18</v>
      </c>
      <c r="D8" s="69"/>
      <c r="E8" s="70"/>
      <c r="F8" s="68" t="s">
        <v>11</v>
      </c>
      <c r="G8" s="69"/>
      <c r="H8" s="70"/>
      <c r="I8" s="68" t="s">
        <v>12</v>
      </c>
      <c r="J8" s="69"/>
      <c r="K8" s="69"/>
      <c r="L8" s="7"/>
      <c r="M8" s="5" t="s">
        <v>1</v>
      </c>
      <c r="N8" s="5" t="s">
        <v>11</v>
      </c>
      <c r="O8" s="5" t="s">
        <v>12</v>
      </c>
    </row>
    <row r="9" spans="1:15" ht="22" x14ac:dyDescent="0.35">
      <c r="A9" s="8"/>
      <c r="B9" s="9"/>
      <c r="C9" s="10" t="s">
        <v>0</v>
      </c>
      <c r="D9" s="11" t="s">
        <v>22</v>
      </c>
      <c r="E9" s="12" t="s">
        <v>23</v>
      </c>
      <c r="F9" s="10" t="s">
        <v>0</v>
      </c>
      <c r="G9" s="11" t="s">
        <v>22</v>
      </c>
      <c r="H9" s="12" t="s">
        <v>23</v>
      </c>
      <c r="I9" s="11" t="s">
        <v>0</v>
      </c>
      <c r="J9" s="11" t="s">
        <v>22</v>
      </c>
      <c r="K9" s="11" t="s">
        <v>23</v>
      </c>
      <c r="L9" s="13"/>
      <c r="M9" s="11" t="s">
        <v>19</v>
      </c>
      <c r="N9" s="11" t="s">
        <v>19</v>
      </c>
      <c r="O9" s="11" t="s">
        <v>19</v>
      </c>
    </row>
    <row r="10" spans="1:15" x14ac:dyDescent="0.35">
      <c r="A10" s="67" t="s">
        <v>16</v>
      </c>
      <c r="B10" s="14"/>
      <c r="C10" s="14" t="s">
        <v>20</v>
      </c>
      <c r="D10" s="15" t="s">
        <v>20</v>
      </c>
      <c r="E10" s="16" t="s">
        <v>20</v>
      </c>
      <c r="F10" s="14" t="s">
        <v>20</v>
      </c>
      <c r="G10" s="15" t="s">
        <v>20</v>
      </c>
      <c r="H10" s="16" t="s">
        <v>20</v>
      </c>
      <c r="I10" s="15" t="s">
        <v>20</v>
      </c>
      <c r="J10" s="15" t="s">
        <v>20</v>
      </c>
      <c r="K10" s="15" t="s">
        <v>20</v>
      </c>
      <c r="L10" s="17"/>
      <c r="M10" s="15" t="s">
        <v>20</v>
      </c>
      <c r="N10" s="15" t="s">
        <v>20</v>
      </c>
      <c r="O10" s="15" t="s">
        <v>20</v>
      </c>
    </row>
    <row r="11" spans="1:15" x14ac:dyDescent="0.35">
      <c r="A11" s="18" t="s">
        <v>55</v>
      </c>
      <c r="B11" s="20" t="s">
        <v>2</v>
      </c>
      <c r="C11" s="23">
        <f>D11+E11</f>
        <v>2272</v>
      </c>
      <c r="D11" s="23">
        <v>2365</v>
      </c>
      <c r="E11" s="23">
        <v>-93</v>
      </c>
      <c r="F11" s="23">
        <f>G11+H11</f>
        <v>11215</v>
      </c>
      <c r="G11" s="23">
        <v>11191</v>
      </c>
      <c r="H11" s="23">
        <v>24</v>
      </c>
      <c r="I11" s="23">
        <f>J11+K11</f>
        <v>6187</v>
      </c>
      <c r="J11" s="23">
        <v>6118</v>
      </c>
      <c r="K11" s="24">
        <v>69</v>
      </c>
      <c r="L11" s="58"/>
      <c r="M11" s="22">
        <v>37724.5</v>
      </c>
      <c r="N11" s="23">
        <v>165362.5</v>
      </c>
      <c r="O11" s="24">
        <v>87369</v>
      </c>
    </row>
    <row r="12" spans="1:15" x14ac:dyDescent="0.35">
      <c r="A12" s="19"/>
      <c r="B12" s="21" t="s">
        <v>3</v>
      </c>
      <c r="C12" s="26">
        <f t="shared" ref="C12:C19" si="0">D12+E12</f>
        <v>-70</v>
      </c>
      <c r="D12" s="26">
        <v>1288</v>
      </c>
      <c r="E12" s="26">
        <v>-1358</v>
      </c>
      <c r="F12" s="26">
        <f t="shared" ref="F12:F19" si="1">G12+H12</f>
        <v>6338</v>
      </c>
      <c r="G12" s="26">
        <v>5093</v>
      </c>
      <c r="H12" s="26">
        <v>1245</v>
      </c>
      <c r="I12" s="26">
        <f t="shared" ref="I12:I19" si="2">J12+K12</f>
        <v>3707</v>
      </c>
      <c r="J12" s="26">
        <v>3594</v>
      </c>
      <c r="K12" s="27">
        <v>113</v>
      </c>
      <c r="L12" s="58"/>
      <c r="M12" s="25">
        <v>302592</v>
      </c>
      <c r="N12" s="26">
        <v>852364.5</v>
      </c>
      <c r="O12" s="27">
        <v>408311</v>
      </c>
    </row>
    <row r="13" spans="1:15" x14ac:dyDescent="0.35">
      <c r="A13" s="18"/>
      <c r="B13" s="20" t="s">
        <v>4</v>
      </c>
      <c r="C13" s="23">
        <f t="shared" si="0"/>
        <v>1402</v>
      </c>
      <c r="D13" s="23">
        <v>1526</v>
      </c>
      <c r="E13" s="23">
        <v>-124</v>
      </c>
      <c r="F13" s="23">
        <f t="shared" si="1"/>
        <v>6267</v>
      </c>
      <c r="G13" s="23">
        <v>6204</v>
      </c>
      <c r="H13" s="23">
        <v>63</v>
      </c>
      <c r="I13" s="23">
        <f t="shared" si="2"/>
        <v>2654</v>
      </c>
      <c r="J13" s="23">
        <v>2593</v>
      </c>
      <c r="K13" s="24">
        <v>61</v>
      </c>
      <c r="L13" s="58"/>
      <c r="M13" s="22">
        <v>32623</v>
      </c>
      <c r="N13" s="23">
        <v>149110</v>
      </c>
      <c r="O13" s="24">
        <v>70659.5</v>
      </c>
    </row>
    <row r="14" spans="1:15" x14ac:dyDescent="0.35">
      <c r="A14" s="19"/>
      <c r="B14" s="21" t="s">
        <v>5</v>
      </c>
      <c r="C14" s="26">
        <f t="shared" si="0"/>
        <v>554</v>
      </c>
      <c r="D14" s="26">
        <v>530</v>
      </c>
      <c r="E14" s="26">
        <v>24</v>
      </c>
      <c r="F14" s="26">
        <f t="shared" si="1"/>
        <v>3401</v>
      </c>
      <c r="G14" s="26">
        <v>3507</v>
      </c>
      <c r="H14" s="26">
        <v>-106</v>
      </c>
      <c r="I14" s="26">
        <f t="shared" si="2"/>
        <v>1430</v>
      </c>
      <c r="J14" s="26">
        <v>1348</v>
      </c>
      <c r="K14" s="27">
        <v>82</v>
      </c>
      <c r="L14" s="58"/>
      <c r="M14" s="25">
        <v>37854</v>
      </c>
      <c r="N14" s="26">
        <v>207621.5</v>
      </c>
      <c r="O14" s="27">
        <v>86510</v>
      </c>
    </row>
    <row r="15" spans="1:15" x14ac:dyDescent="0.35">
      <c r="A15" s="18"/>
      <c r="B15" s="20" t="s">
        <v>6</v>
      </c>
      <c r="C15" s="23">
        <f t="shared" si="0"/>
        <v>1623</v>
      </c>
      <c r="D15" s="23">
        <v>1964</v>
      </c>
      <c r="E15" s="23">
        <v>-341</v>
      </c>
      <c r="F15" s="23">
        <f t="shared" si="1"/>
        <v>7579</v>
      </c>
      <c r="G15" s="23">
        <v>7415</v>
      </c>
      <c r="H15" s="23">
        <v>164</v>
      </c>
      <c r="I15" s="23">
        <f t="shared" si="2"/>
        <v>2945</v>
      </c>
      <c r="J15" s="23">
        <v>2768</v>
      </c>
      <c r="K15" s="24">
        <v>177</v>
      </c>
      <c r="L15" s="58"/>
      <c r="M15" s="22">
        <v>48879</v>
      </c>
      <c r="N15" s="23">
        <v>231343.5</v>
      </c>
      <c r="O15" s="24">
        <v>106790</v>
      </c>
    </row>
    <row r="16" spans="1:15" x14ac:dyDescent="0.35">
      <c r="A16" s="19"/>
      <c r="B16" s="21" t="s">
        <v>7</v>
      </c>
      <c r="C16" s="26">
        <f t="shared" si="0"/>
        <v>881</v>
      </c>
      <c r="D16" s="26">
        <v>1316</v>
      </c>
      <c r="E16" s="26">
        <v>-435</v>
      </c>
      <c r="F16" s="26">
        <f t="shared" si="1"/>
        <v>4489</v>
      </c>
      <c r="G16" s="26">
        <v>3991</v>
      </c>
      <c r="H16" s="26">
        <v>498</v>
      </c>
      <c r="I16" s="26">
        <f t="shared" si="2"/>
        <v>2533</v>
      </c>
      <c r="J16" s="26">
        <v>2596</v>
      </c>
      <c r="K16" s="27">
        <v>-63</v>
      </c>
      <c r="L16" s="58"/>
      <c r="M16" s="25">
        <v>63232</v>
      </c>
      <c r="N16" s="26">
        <v>277700.5</v>
      </c>
      <c r="O16" s="27">
        <v>111243</v>
      </c>
    </row>
    <row r="17" spans="1:15" x14ac:dyDescent="0.35">
      <c r="A17" s="18"/>
      <c r="B17" s="20" t="s">
        <v>8</v>
      </c>
      <c r="C17" s="23">
        <f t="shared" si="0"/>
        <v>1516</v>
      </c>
      <c r="D17" s="23">
        <v>1562</v>
      </c>
      <c r="E17" s="23">
        <v>-46</v>
      </c>
      <c r="F17" s="23">
        <f t="shared" si="1"/>
        <v>8575</v>
      </c>
      <c r="G17" s="23">
        <v>8576</v>
      </c>
      <c r="H17" s="23">
        <v>-1</v>
      </c>
      <c r="I17" s="23">
        <f t="shared" si="2"/>
        <v>3534</v>
      </c>
      <c r="J17" s="23">
        <v>3487</v>
      </c>
      <c r="K17" s="24">
        <v>47</v>
      </c>
      <c r="L17" s="58"/>
      <c r="M17" s="22">
        <v>27588</v>
      </c>
      <c r="N17" s="23">
        <v>124824</v>
      </c>
      <c r="O17" s="24">
        <v>63196.5</v>
      </c>
    </row>
    <row r="18" spans="1:15" x14ac:dyDescent="0.35">
      <c r="A18" s="19"/>
      <c r="B18" s="21" t="s">
        <v>9</v>
      </c>
      <c r="C18" s="26">
        <f t="shared" si="0"/>
        <v>856</v>
      </c>
      <c r="D18" s="26">
        <v>908</v>
      </c>
      <c r="E18" s="26">
        <v>-52</v>
      </c>
      <c r="F18" s="26">
        <f t="shared" si="1"/>
        <v>4038</v>
      </c>
      <c r="G18" s="26">
        <v>4111</v>
      </c>
      <c r="H18" s="26">
        <v>-73</v>
      </c>
      <c r="I18" s="26">
        <f t="shared" si="2"/>
        <v>2072</v>
      </c>
      <c r="J18" s="26">
        <v>1947</v>
      </c>
      <c r="K18" s="27">
        <v>125</v>
      </c>
      <c r="L18" s="58"/>
      <c r="M18" s="25">
        <v>36832</v>
      </c>
      <c r="N18" s="26">
        <v>174873.5</v>
      </c>
      <c r="O18" s="27">
        <v>82061.5</v>
      </c>
    </row>
    <row r="19" spans="1:15" x14ac:dyDescent="0.35">
      <c r="A19" s="18"/>
      <c r="B19" s="20" t="s">
        <v>10</v>
      </c>
      <c r="C19" s="23">
        <f t="shared" si="0"/>
        <v>911</v>
      </c>
      <c r="D19" s="23">
        <v>1112</v>
      </c>
      <c r="E19" s="23">
        <v>-201</v>
      </c>
      <c r="F19" s="23">
        <f t="shared" si="1"/>
        <v>3061</v>
      </c>
      <c r="G19" s="23">
        <v>3181</v>
      </c>
      <c r="H19" s="23">
        <v>-120</v>
      </c>
      <c r="I19" s="23">
        <f t="shared" si="2"/>
        <v>1601</v>
      </c>
      <c r="J19" s="23">
        <v>1280</v>
      </c>
      <c r="K19" s="24">
        <v>321</v>
      </c>
      <c r="L19" s="58"/>
      <c r="M19" s="22">
        <v>49588</v>
      </c>
      <c r="N19" s="23">
        <v>197699.5</v>
      </c>
      <c r="O19" s="24">
        <v>72434</v>
      </c>
    </row>
    <row r="20" spans="1:15" x14ac:dyDescent="0.35">
      <c r="A20" s="29"/>
      <c r="B20" s="30" t="s">
        <v>21</v>
      </c>
      <c r="C20" s="32">
        <f>SUM(C11:C19)</f>
        <v>9945</v>
      </c>
      <c r="D20" s="32">
        <f t="shared" ref="D20:O20" si="3">SUM(D11:D19)</f>
        <v>12571</v>
      </c>
      <c r="E20" s="32">
        <f t="shared" si="3"/>
        <v>-2626</v>
      </c>
      <c r="F20" s="32">
        <f t="shared" si="3"/>
        <v>54963</v>
      </c>
      <c r="G20" s="32">
        <f t="shared" si="3"/>
        <v>53269</v>
      </c>
      <c r="H20" s="32">
        <f t="shared" si="3"/>
        <v>1694</v>
      </c>
      <c r="I20" s="32">
        <f t="shared" si="3"/>
        <v>26663</v>
      </c>
      <c r="J20" s="32">
        <f t="shared" si="3"/>
        <v>25731</v>
      </c>
      <c r="K20" s="32">
        <f t="shared" si="3"/>
        <v>932</v>
      </c>
      <c r="L20" s="32"/>
      <c r="M20" s="32">
        <f t="shared" si="3"/>
        <v>636912.5</v>
      </c>
      <c r="N20" s="32">
        <f t="shared" si="3"/>
        <v>2380899.5</v>
      </c>
      <c r="O20" s="32">
        <f t="shared" si="3"/>
        <v>1088574.5</v>
      </c>
    </row>
    <row r="21" spans="1:15" x14ac:dyDescent="0.35">
      <c r="A21" s="18" t="s">
        <v>54</v>
      </c>
      <c r="B21" s="20" t="s">
        <v>2</v>
      </c>
      <c r="C21" s="23">
        <f>D21+E21</f>
        <v>-577</v>
      </c>
      <c r="D21" s="23">
        <v>-448</v>
      </c>
      <c r="E21" s="23">
        <v>-129</v>
      </c>
      <c r="F21" s="23">
        <f>G21+H21</f>
        <v>-5168</v>
      </c>
      <c r="G21" s="23">
        <v>-5213</v>
      </c>
      <c r="H21" s="23">
        <v>45</v>
      </c>
      <c r="I21" s="23">
        <f>J21+K21</f>
        <v>-960</v>
      </c>
      <c r="J21" s="23">
        <v>-1044</v>
      </c>
      <c r="K21" s="24">
        <v>84</v>
      </c>
      <c r="L21" s="58"/>
      <c r="M21" s="22">
        <v>37118.5</v>
      </c>
      <c r="N21" s="23">
        <v>163833</v>
      </c>
      <c r="O21" s="24">
        <v>86135</v>
      </c>
    </row>
    <row r="22" spans="1:15" x14ac:dyDescent="0.35">
      <c r="A22" s="19"/>
      <c r="B22" s="21" t="s">
        <v>3</v>
      </c>
      <c r="C22" s="26">
        <f t="shared" ref="C22:C30" si="4">D22+E22</f>
        <v>-769</v>
      </c>
      <c r="D22" s="26">
        <v>-627</v>
      </c>
      <c r="E22" s="26">
        <v>-142</v>
      </c>
      <c r="F22" s="26">
        <f t="shared" ref="F22:F30" si="5">G22+H22</f>
        <v>-5421</v>
      </c>
      <c r="G22" s="26">
        <v>-5525</v>
      </c>
      <c r="H22" s="26">
        <v>104</v>
      </c>
      <c r="I22" s="26">
        <f t="shared" ref="I22:I30" si="6">J22+K22</f>
        <v>-1137</v>
      </c>
      <c r="J22" s="26">
        <v>-1175</v>
      </c>
      <c r="K22" s="27">
        <v>38</v>
      </c>
      <c r="L22" s="58"/>
      <c r="M22" s="25">
        <v>27648.5</v>
      </c>
      <c r="N22" s="26">
        <v>124441.5</v>
      </c>
      <c r="O22" s="27">
        <v>62207.5</v>
      </c>
    </row>
    <row r="23" spans="1:15" x14ac:dyDescent="0.35">
      <c r="A23" s="18"/>
      <c r="B23" s="20" t="s">
        <v>4</v>
      </c>
      <c r="C23" s="23">
        <f t="shared" si="4"/>
        <v>-972</v>
      </c>
      <c r="D23" s="23">
        <v>-906</v>
      </c>
      <c r="E23" s="23">
        <v>-66</v>
      </c>
      <c r="F23" s="23">
        <f t="shared" si="5"/>
        <v>-4879</v>
      </c>
      <c r="G23" s="23">
        <v>-4984</v>
      </c>
      <c r="H23" s="23">
        <v>105</v>
      </c>
      <c r="I23" s="23">
        <f t="shared" si="6"/>
        <v>-749</v>
      </c>
      <c r="J23" s="23">
        <v>-710</v>
      </c>
      <c r="K23" s="24">
        <v>-39</v>
      </c>
      <c r="L23" s="58"/>
      <c r="M23" s="22">
        <v>32784</v>
      </c>
      <c r="N23" s="23">
        <v>149975.5</v>
      </c>
      <c r="O23" s="24">
        <v>70398.5</v>
      </c>
    </row>
    <row r="24" spans="1:15" x14ac:dyDescent="0.35">
      <c r="A24" s="19"/>
      <c r="B24" s="21" t="s">
        <v>5</v>
      </c>
      <c r="C24" s="26">
        <f t="shared" si="4"/>
        <v>-1322</v>
      </c>
      <c r="D24" s="26">
        <v>-1268</v>
      </c>
      <c r="E24" s="26">
        <v>-54</v>
      </c>
      <c r="F24" s="26">
        <f t="shared" si="5"/>
        <v>-4373</v>
      </c>
      <c r="G24" s="26">
        <v>-4467</v>
      </c>
      <c r="H24" s="26">
        <v>94</v>
      </c>
      <c r="I24" s="26">
        <f t="shared" si="6"/>
        <v>-1471</v>
      </c>
      <c r="J24" s="26">
        <v>-1431</v>
      </c>
      <c r="K24" s="27">
        <v>-40</v>
      </c>
      <c r="L24" s="58"/>
      <c r="M24" s="25">
        <v>49355</v>
      </c>
      <c r="N24" s="26">
        <v>233342.5</v>
      </c>
      <c r="O24" s="27">
        <v>106960.5</v>
      </c>
    </row>
    <row r="25" spans="1:15" x14ac:dyDescent="0.35">
      <c r="A25" s="18"/>
      <c r="B25" s="20" t="s">
        <v>6</v>
      </c>
      <c r="C25" s="23">
        <f t="shared" si="4"/>
        <v>-947</v>
      </c>
      <c r="D25" s="23">
        <v>-888</v>
      </c>
      <c r="E25" s="23">
        <v>-59</v>
      </c>
      <c r="F25" s="23">
        <f t="shared" si="5"/>
        <v>-1499</v>
      </c>
      <c r="G25" s="23">
        <v>-1544</v>
      </c>
      <c r="H25" s="23">
        <v>45</v>
      </c>
      <c r="I25" s="23">
        <f t="shared" si="6"/>
        <v>-94</v>
      </c>
      <c r="J25" s="23">
        <v>-108</v>
      </c>
      <c r="K25" s="24">
        <v>14</v>
      </c>
      <c r="L25" s="58"/>
      <c r="M25" s="22">
        <v>36275.5</v>
      </c>
      <c r="N25" s="23">
        <v>170677.5</v>
      </c>
      <c r="O25" s="24">
        <v>81322</v>
      </c>
    </row>
    <row r="26" spans="1:15" x14ac:dyDescent="0.35">
      <c r="A26" s="19"/>
      <c r="B26" s="21" t="s">
        <v>7</v>
      </c>
      <c r="C26" s="26">
        <f t="shared" si="4"/>
        <v>-989</v>
      </c>
      <c r="D26" s="26">
        <v>-725</v>
      </c>
      <c r="E26" s="26">
        <v>-264</v>
      </c>
      <c r="F26" s="26">
        <f t="shared" si="5"/>
        <v>-1906</v>
      </c>
      <c r="G26" s="26">
        <v>-1944</v>
      </c>
      <c r="H26" s="26">
        <v>38</v>
      </c>
      <c r="I26" s="26">
        <f t="shared" si="6"/>
        <v>-399</v>
      </c>
      <c r="J26" s="26">
        <v>-625</v>
      </c>
      <c r="K26" s="27">
        <v>226</v>
      </c>
      <c r="L26" s="58"/>
      <c r="M26" s="25">
        <v>38519.5</v>
      </c>
      <c r="N26" s="26">
        <v>209002</v>
      </c>
      <c r="O26" s="27">
        <v>84800.5</v>
      </c>
    </row>
    <row r="27" spans="1:15" x14ac:dyDescent="0.35">
      <c r="A27" s="18"/>
      <c r="B27" s="20" t="s">
        <v>8</v>
      </c>
      <c r="C27" s="23">
        <f t="shared" si="4"/>
        <v>-311</v>
      </c>
      <c r="D27" s="23">
        <v>-429</v>
      </c>
      <c r="E27" s="23">
        <v>118</v>
      </c>
      <c r="F27" s="23">
        <f t="shared" si="5"/>
        <v>-3039</v>
      </c>
      <c r="G27" s="23">
        <v>-2978</v>
      </c>
      <c r="H27" s="23">
        <v>-61</v>
      </c>
      <c r="I27" s="23">
        <f t="shared" si="6"/>
        <v>-347</v>
      </c>
      <c r="J27" s="23">
        <v>-290</v>
      </c>
      <c r="K27" s="24">
        <v>-57</v>
      </c>
      <c r="L27" s="58"/>
      <c r="M27" s="22">
        <v>63585.5</v>
      </c>
      <c r="N27" s="23">
        <v>274493.5</v>
      </c>
      <c r="O27" s="24">
        <v>111500.5</v>
      </c>
    </row>
    <row r="28" spans="1:15" x14ac:dyDescent="0.35">
      <c r="A28" s="19"/>
      <c r="B28" s="21" t="s">
        <v>9</v>
      </c>
      <c r="C28" s="26">
        <f t="shared" si="4"/>
        <v>-538</v>
      </c>
      <c r="D28" s="26">
        <v>-582</v>
      </c>
      <c r="E28" s="26">
        <v>44</v>
      </c>
      <c r="F28" s="26">
        <f t="shared" si="5"/>
        <v>-3036</v>
      </c>
      <c r="G28" s="26">
        <v>-2759</v>
      </c>
      <c r="H28" s="26">
        <v>-277</v>
      </c>
      <c r="I28" s="26">
        <f t="shared" si="6"/>
        <v>-390</v>
      </c>
      <c r="J28" s="26">
        <v>-623</v>
      </c>
      <c r="K28" s="27">
        <v>233</v>
      </c>
      <c r="L28" s="58"/>
      <c r="M28" s="25">
        <v>48983</v>
      </c>
      <c r="N28" s="26">
        <v>198756</v>
      </c>
      <c r="O28" s="27">
        <v>70109</v>
      </c>
    </row>
    <row r="29" spans="1:15" x14ac:dyDescent="0.35">
      <c r="A29" s="18"/>
      <c r="B29" s="20" t="s">
        <v>10</v>
      </c>
      <c r="C29" s="23">
        <f t="shared" si="4"/>
        <v>363</v>
      </c>
      <c r="D29" s="23">
        <v>813</v>
      </c>
      <c r="E29" s="23">
        <v>-450</v>
      </c>
      <c r="F29" s="23">
        <f t="shared" si="5"/>
        <v>-131</v>
      </c>
      <c r="G29" s="23">
        <v>-264</v>
      </c>
      <c r="H29" s="23">
        <v>133</v>
      </c>
      <c r="I29" s="23">
        <f t="shared" si="6"/>
        <v>2049</v>
      </c>
      <c r="J29" s="23">
        <v>1732</v>
      </c>
      <c r="K29" s="24">
        <v>317</v>
      </c>
      <c r="L29" s="58"/>
      <c r="M29" s="22">
        <v>302014.5</v>
      </c>
      <c r="N29" s="23">
        <v>842775.5</v>
      </c>
      <c r="O29" s="24">
        <v>403092.5</v>
      </c>
    </row>
    <row r="30" spans="1:15" x14ac:dyDescent="0.35">
      <c r="A30" s="29"/>
      <c r="B30" s="30" t="s">
        <v>21</v>
      </c>
      <c r="C30" s="32">
        <f t="shared" si="4"/>
        <v>-6062</v>
      </c>
      <c r="D30" s="32">
        <v>-5060</v>
      </c>
      <c r="E30" s="32">
        <v>-1002</v>
      </c>
      <c r="F30" s="32">
        <f t="shared" si="5"/>
        <v>-29452</v>
      </c>
      <c r="G30" s="32">
        <v>-29678</v>
      </c>
      <c r="H30" s="32">
        <v>226</v>
      </c>
      <c r="I30" s="32">
        <f t="shared" si="6"/>
        <v>-3498</v>
      </c>
      <c r="J30" s="32">
        <v>-4274</v>
      </c>
      <c r="K30" s="33">
        <v>776</v>
      </c>
      <c r="L30" s="58"/>
      <c r="M30" s="31">
        <v>636284</v>
      </c>
      <c r="N30" s="32">
        <v>2367297</v>
      </c>
      <c r="O30" s="33">
        <v>1076526</v>
      </c>
    </row>
    <row r="31" spans="1:15" x14ac:dyDescent="0.35">
      <c r="A31" s="18" t="s">
        <v>53</v>
      </c>
      <c r="B31" s="20" t="s">
        <v>2</v>
      </c>
      <c r="C31" s="22">
        <v>1387</v>
      </c>
      <c r="D31" s="23">
        <v>1441</v>
      </c>
      <c r="E31" s="24">
        <v>-54</v>
      </c>
      <c r="F31" s="22">
        <v>5827</v>
      </c>
      <c r="G31" s="23">
        <v>5839</v>
      </c>
      <c r="H31" s="24">
        <v>-12</v>
      </c>
      <c r="I31" s="23">
        <v>1550</v>
      </c>
      <c r="J31" s="23">
        <v>1484</v>
      </c>
      <c r="K31" s="24">
        <v>66</v>
      </c>
      <c r="L31" s="58"/>
      <c r="M31" s="22">
        <v>37040.5</v>
      </c>
      <c r="N31" s="23">
        <v>162639.5</v>
      </c>
      <c r="O31" s="24">
        <v>86239</v>
      </c>
    </row>
    <row r="32" spans="1:15" x14ac:dyDescent="0.35">
      <c r="A32" s="19"/>
      <c r="B32" s="21" t="s">
        <v>3</v>
      </c>
      <c r="C32" s="25">
        <v>1222</v>
      </c>
      <c r="D32" s="26">
        <v>1320</v>
      </c>
      <c r="E32" s="27">
        <v>-98</v>
      </c>
      <c r="F32" s="25">
        <v>4146</v>
      </c>
      <c r="G32" s="26">
        <v>4104</v>
      </c>
      <c r="H32" s="27">
        <v>42</v>
      </c>
      <c r="I32" s="26">
        <v>1616</v>
      </c>
      <c r="J32" s="26">
        <v>1560</v>
      </c>
      <c r="K32" s="27">
        <v>56</v>
      </c>
      <c r="L32" s="58"/>
      <c r="M32" s="25">
        <v>27532</v>
      </c>
      <c r="N32" s="26">
        <v>125550</v>
      </c>
      <c r="O32" s="27">
        <v>62715</v>
      </c>
    </row>
    <row r="33" spans="1:15" x14ac:dyDescent="0.35">
      <c r="A33" s="18"/>
      <c r="B33" s="20" t="s">
        <v>4</v>
      </c>
      <c r="C33" s="22">
        <v>748</v>
      </c>
      <c r="D33" s="23">
        <v>992</v>
      </c>
      <c r="E33" s="24">
        <v>-244</v>
      </c>
      <c r="F33" s="22">
        <v>4464</v>
      </c>
      <c r="G33" s="23">
        <v>4319</v>
      </c>
      <c r="H33" s="24">
        <v>145</v>
      </c>
      <c r="I33" s="23">
        <v>1196</v>
      </c>
      <c r="J33" s="23">
        <v>1097</v>
      </c>
      <c r="K33" s="24">
        <v>99</v>
      </c>
      <c r="L33" s="58"/>
      <c r="M33" s="22">
        <v>32863</v>
      </c>
      <c r="N33" s="23">
        <v>151051</v>
      </c>
      <c r="O33" s="24">
        <v>70126</v>
      </c>
    </row>
    <row r="34" spans="1:15" x14ac:dyDescent="0.35">
      <c r="A34" s="19"/>
      <c r="B34" s="21" t="s">
        <v>5</v>
      </c>
      <c r="C34" s="25">
        <v>976</v>
      </c>
      <c r="D34" s="26">
        <v>1259</v>
      </c>
      <c r="E34" s="27">
        <v>-283</v>
      </c>
      <c r="F34" s="25">
        <v>5681</v>
      </c>
      <c r="G34" s="26">
        <v>5581</v>
      </c>
      <c r="H34" s="27">
        <v>100</v>
      </c>
      <c r="I34" s="26">
        <v>2229</v>
      </c>
      <c r="J34" s="26">
        <v>2046</v>
      </c>
      <c r="K34" s="27">
        <v>183</v>
      </c>
      <c r="L34" s="58"/>
      <c r="M34" s="25">
        <v>48937</v>
      </c>
      <c r="N34" s="26">
        <v>234005.5</v>
      </c>
      <c r="O34" s="27">
        <v>107432.5</v>
      </c>
    </row>
    <row r="35" spans="1:15" x14ac:dyDescent="0.35">
      <c r="A35" s="18"/>
      <c r="B35" s="20" t="s">
        <v>6</v>
      </c>
      <c r="C35" s="22">
        <v>-379</v>
      </c>
      <c r="D35" s="23">
        <v>188</v>
      </c>
      <c r="E35" s="24">
        <v>-567</v>
      </c>
      <c r="F35" s="22">
        <v>4129</v>
      </c>
      <c r="G35" s="23">
        <v>3679</v>
      </c>
      <c r="H35" s="24">
        <v>450</v>
      </c>
      <c r="I35" s="23">
        <v>731</v>
      </c>
      <c r="J35" s="23">
        <v>614</v>
      </c>
      <c r="K35" s="24">
        <v>117</v>
      </c>
      <c r="L35" s="58"/>
      <c r="M35" s="22">
        <v>36231.5</v>
      </c>
      <c r="N35" s="23">
        <v>172183.5</v>
      </c>
      <c r="O35" s="24">
        <v>79943.5</v>
      </c>
    </row>
    <row r="36" spans="1:15" x14ac:dyDescent="0.35">
      <c r="A36" s="19"/>
      <c r="B36" s="21" t="s">
        <v>7</v>
      </c>
      <c r="C36" s="25">
        <v>-44</v>
      </c>
      <c r="D36" s="26">
        <v>310</v>
      </c>
      <c r="E36" s="27">
        <v>-354</v>
      </c>
      <c r="F36" s="25">
        <v>4846</v>
      </c>
      <c r="G36" s="26">
        <v>4385</v>
      </c>
      <c r="H36" s="27">
        <v>461</v>
      </c>
      <c r="I36" s="26">
        <v>567</v>
      </c>
      <c r="J36" s="26">
        <v>674</v>
      </c>
      <c r="K36" s="27">
        <v>-107</v>
      </c>
      <c r="L36" s="58"/>
      <c r="M36" s="25">
        <v>38914</v>
      </c>
      <c r="N36" s="26">
        <v>207806</v>
      </c>
      <c r="O36" s="27">
        <v>86531.5</v>
      </c>
    </row>
    <row r="37" spans="1:15" x14ac:dyDescent="0.35">
      <c r="A37" s="18"/>
      <c r="B37" s="20" t="s">
        <v>8</v>
      </c>
      <c r="C37" s="22">
        <v>7</v>
      </c>
      <c r="D37" s="23">
        <v>439</v>
      </c>
      <c r="E37" s="24">
        <v>-432</v>
      </c>
      <c r="F37" s="22">
        <v>2631</v>
      </c>
      <c r="G37" s="23">
        <v>1990</v>
      </c>
      <c r="H37" s="24">
        <v>641</v>
      </c>
      <c r="I37" s="23">
        <v>1322</v>
      </c>
      <c r="J37" s="23">
        <v>1531</v>
      </c>
      <c r="K37" s="24">
        <v>-209</v>
      </c>
      <c r="L37" s="58"/>
      <c r="M37" s="22">
        <v>64333.5</v>
      </c>
      <c r="N37" s="23">
        <v>274821.5</v>
      </c>
      <c r="O37" s="24">
        <v>108931</v>
      </c>
    </row>
    <row r="38" spans="1:15" x14ac:dyDescent="0.35">
      <c r="A38" s="19"/>
      <c r="B38" s="21" t="s">
        <v>9</v>
      </c>
      <c r="C38" s="25">
        <v>926</v>
      </c>
      <c r="D38" s="26">
        <v>748</v>
      </c>
      <c r="E38" s="27">
        <v>178</v>
      </c>
      <c r="F38" s="25">
        <v>3501</v>
      </c>
      <c r="G38" s="26">
        <v>3454</v>
      </c>
      <c r="H38" s="27">
        <v>47</v>
      </c>
      <c r="I38" s="26">
        <v>1225</v>
      </c>
      <c r="J38" s="26">
        <v>1450</v>
      </c>
      <c r="K38" s="27">
        <v>-225</v>
      </c>
      <c r="L38" s="58"/>
      <c r="M38" s="25">
        <v>47425</v>
      </c>
      <c r="N38" s="26">
        <v>201115.5</v>
      </c>
      <c r="O38" s="27">
        <v>71343.5</v>
      </c>
    </row>
    <row r="39" spans="1:15" x14ac:dyDescent="0.35">
      <c r="A39" s="18"/>
      <c r="B39" s="20" t="s">
        <v>10</v>
      </c>
      <c r="C39" s="22">
        <v>3623</v>
      </c>
      <c r="D39" s="23">
        <v>3579</v>
      </c>
      <c r="E39" s="24">
        <v>44</v>
      </c>
      <c r="F39" s="22">
        <v>4701</v>
      </c>
      <c r="G39" s="23">
        <v>5244</v>
      </c>
      <c r="H39" s="24">
        <v>-543</v>
      </c>
      <c r="I39" s="23">
        <v>2935</v>
      </c>
      <c r="J39" s="23">
        <v>2436</v>
      </c>
      <c r="K39" s="24">
        <v>499</v>
      </c>
      <c r="L39" s="58"/>
      <c r="M39" s="22">
        <v>301575.5</v>
      </c>
      <c r="N39" s="23">
        <v>832887.5</v>
      </c>
      <c r="O39" s="24">
        <v>398219.5</v>
      </c>
    </row>
    <row r="40" spans="1:15" x14ac:dyDescent="0.35">
      <c r="A40" s="29"/>
      <c r="B40" s="30" t="s">
        <v>21</v>
      </c>
      <c r="C40" s="31">
        <v>8466</v>
      </c>
      <c r="D40" s="32">
        <v>10276</v>
      </c>
      <c r="E40" s="33">
        <v>-1810</v>
      </c>
      <c r="F40" s="31">
        <v>39926</v>
      </c>
      <c r="G40" s="32">
        <v>38595</v>
      </c>
      <c r="H40" s="33">
        <v>1331</v>
      </c>
      <c r="I40" s="32">
        <v>13371</v>
      </c>
      <c r="J40" s="32">
        <v>12892</v>
      </c>
      <c r="K40" s="33">
        <v>479</v>
      </c>
      <c r="L40" s="58"/>
      <c r="M40" s="31">
        <v>634852</v>
      </c>
      <c r="N40" s="32">
        <v>2362060</v>
      </c>
      <c r="O40" s="33">
        <v>1071481.5</v>
      </c>
    </row>
    <row r="41" spans="1:15" x14ac:dyDescent="0.35">
      <c r="A41" s="18" t="s">
        <v>52</v>
      </c>
      <c r="B41" s="20" t="s">
        <v>2</v>
      </c>
      <c r="C41" s="22">
        <v>975</v>
      </c>
      <c r="D41" s="23">
        <v>1019</v>
      </c>
      <c r="E41" s="24">
        <v>-44</v>
      </c>
      <c r="F41" s="22">
        <v>5266</v>
      </c>
      <c r="G41" s="23">
        <v>5096</v>
      </c>
      <c r="H41" s="24">
        <v>170</v>
      </c>
      <c r="I41" s="23">
        <v>1602</v>
      </c>
      <c r="J41" s="23">
        <v>1726</v>
      </c>
      <c r="K41" s="24">
        <v>-124</v>
      </c>
      <c r="L41" s="58"/>
      <c r="M41" s="22">
        <v>36707.5</v>
      </c>
      <c r="N41" s="23">
        <v>161596</v>
      </c>
      <c r="O41" s="24">
        <v>86378</v>
      </c>
    </row>
    <row r="42" spans="1:15" ht="15" customHeight="1" x14ac:dyDescent="0.35">
      <c r="A42" s="19"/>
      <c r="B42" s="21" t="s">
        <v>3</v>
      </c>
      <c r="C42" s="25">
        <v>565</v>
      </c>
      <c r="D42" s="26">
        <v>563</v>
      </c>
      <c r="E42" s="27">
        <v>2</v>
      </c>
      <c r="F42" s="25">
        <v>4179</v>
      </c>
      <c r="G42" s="26">
        <v>4123</v>
      </c>
      <c r="H42" s="27">
        <v>56</v>
      </c>
      <c r="I42" s="26">
        <v>1067</v>
      </c>
      <c r="J42" s="26">
        <v>1125</v>
      </c>
      <c r="K42" s="27">
        <v>-58</v>
      </c>
      <c r="L42" s="58"/>
      <c r="M42" s="25">
        <v>26990.5</v>
      </c>
      <c r="N42" s="26">
        <v>124121.5</v>
      </c>
      <c r="O42" s="27">
        <v>62002.5</v>
      </c>
    </row>
    <row r="43" spans="1:15" ht="15" customHeight="1" x14ac:dyDescent="0.35">
      <c r="A43" s="18"/>
      <c r="B43" s="20" t="s">
        <v>4</v>
      </c>
      <c r="C43" s="22">
        <v>1004</v>
      </c>
      <c r="D43" s="23">
        <v>1143</v>
      </c>
      <c r="E43" s="24">
        <v>-139</v>
      </c>
      <c r="F43" s="22">
        <v>5014</v>
      </c>
      <c r="G43" s="23">
        <v>4955</v>
      </c>
      <c r="H43" s="24">
        <v>59</v>
      </c>
      <c r="I43" s="23">
        <v>1412</v>
      </c>
      <c r="J43" s="23">
        <v>1332</v>
      </c>
      <c r="K43" s="24">
        <v>80</v>
      </c>
      <c r="L43" s="58"/>
      <c r="M43" s="22">
        <v>32092</v>
      </c>
      <c r="N43" s="23">
        <v>148935</v>
      </c>
      <c r="O43" s="24">
        <v>68509</v>
      </c>
    </row>
    <row r="44" spans="1:15" ht="15" customHeight="1" x14ac:dyDescent="0.35">
      <c r="A44" s="19"/>
      <c r="B44" s="21" t="s">
        <v>5</v>
      </c>
      <c r="C44" s="25">
        <v>772</v>
      </c>
      <c r="D44" s="26">
        <v>1016</v>
      </c>
      <c r="E44" s="27">
        <v>-244</v>
      </c>
      <c r="F44" s="25">
        <v>5451</v>
      </c>
      <c r="G44" s="26">
        <v>5205</v>
      </c>
      <c r="H44" s="27">
        <v>246</v>
      </c>
      <c r="I44" s="26">
        <v>1773</v>
      </c>
      <c r="J44" s="26">
        <v>1775</v>
      </c>
      <c r="K44" s="27">
        <v>-2</v>
      </c>
      <c r="L44" s="58"/>
      <c r="M44" s="25">
        <v>48836</v>
      </c>
      <c r="N44" s="26">
        <v>225786.5</v>
      </c>
      <c r="O44" s="27">
        <v>106671.5</v>
      </c>
    </row>
    <row r="45" spans="1:15" ht="15" customHeight="1" x14ac:dyDescent="0.35">
      <c r="A45" s="18"/>
      <c r="B45" s="20" t="s">
        <v>6</v>
      </c>
      <c r="C45" s="22">
        <v>877</v>
      </c>
      <c r="D45" s="23">
        <v>765</v>
      </c>
      <c r="E45" s="24">
        <v>112</v>
      </c>
      <c r="F45" s="22">
        <v>2872</v>
      </c>
      <c r="G45" s="23">
        <v>3271</v>
      </c>
      <c r="H45" s="24">
        <v>-399</v>
      </c>
      <c r="I45" s="23">
        <v>1688</v>
      </c>
      <c r="J45" s="23">
        <v>1401</v>
      </c>
      <c r="K45" s="24">
        <v>287</v>
      </c>
      <c r="L45" s="58"/>
      <c r="M45" s="22">
        <v>35456.5</v>
      </c>
      <c r="N45" s="23">
        <v>170697</v>
      </c>
      <c r="O45" s="24">
        <v>79629</v>
      </c>
    </row>
    <row r="46" spans="1:15" ht="15" customHeight="1" x14ac:dyDescent="0.35">
      <c r="A46" s="19"/>
      <c r="B46" s="21" t="s">
        <v>7</v>
      </c>
      <c r="C46" s="25">
        <v>-78</v>
      </c>
      <c r="D46" s="26">
        <v>367</v>
      </c>
      <c r="E46" s="27">
        <v>-445</v>
      </c>
      <c r="F46" s="25">
        <v>5388</v>
      </c>
      <c r="G46" s="26">
        <v>4846</v>
      </c>
      <c r="H46" s="27">
        <v>542</v>
      </c>
      <c r="I46" s="26">
        <v>2018</v>
      </c>
      <c r="J46" s="26">
        <v>2115</v>
      </c>
      <c r="K46" s="27">
        <v>-97</v>
      </c>
      <c r="L46" s="58"/>
      <c r="M46" s="25">
        <v>38480</v>
      </c>
      <c r="N46" s="26">
        <v>203610</v>
      </c>
      <c r="O46" s="27">
        <v>85339</v>
      </c>
    </row>
    <row r="47" spans="1:15" ht="15" customHeight="1" x14ac:dyDescent="0.35">
      <c r="A47" s="18"/>
      <c r="B47" s="20" t="s">
        <v>8</v>
      </c>
      <c r="C47" s="22">
        <v>195</v>
      </c>
      <c r="D47" s="23">
        <v>898</v>
      </c>
      <c r="E47" s="24">
        <v>-703</v>
      </c>
      <c r="F47" s="22">
        <v>6415</v>
      </c>
      <c r="G47" s="23">
        <v>5853</v>
      </c>
      <c r="H47" s="24">
        <v>562</v>
      </c>
      <c r="I47" s="23">
        <v>2281</v>
      </c>
      <c r="J47" s="23">
        <v>2140</v>
      </c>
      <c r="K47" s="24">
        <v>141</v>
      </c>
      <c r="L47" s="58"/>
      <c r="M47" s="22">
        <v>62038.5</v>
      </c>
      <c r="N47" s="23">
        <v>265130.5</v>
      </c>
      <c r="O47" s="24">
        <v>106530.5</v>
      </c>
    </row>
    <row r="48" spans="1:15" ht="15" customHeight="1" x14ac:dyDescent="0.35">
      <c r="A48" s="19"/>
      <c r="B48" s="21" t="s">
        <v>9</v>
      </c>
      <c r="C48" s="25">
        <v>1396</v>
      </c>
      <c r="D48" s="26">
        <v>1230</v>
      </c>
      <c r="E48" s="27">
        <v>166</v>
      </c>
      <c r="F48" s="25">
        <v>3615</v>
      </c>
      <c r="G48" s="26">
        <v>3868</v>
      </c>
      <c r="H48" s="27">
        <v>-253</v>
      </c>
      <c r="I48" s="26">
        <v>1431</v>
      </c>
      <c r="J48" s="26">
        <v>1344</v>
      </c>
      <c r="K48" s="27">
        <v>87</v>
      </c>
      <c r="L48" s="58"/>
      <c r="M48" s="25">
        <v>46937</v>
      </c>
      <c r="N48" s="26">
        <v>189608.5</v>
      </c>
      <c r="O48" s="27">
        <v>69246.5</v>
      </c>
    </row>
    <row r="49" spans="1:15" ht="15" customHeight="1" x14ac:dyDescent="0.35">
      <c r="A49" s="18"/>
      <c r="B49" s="20" t="s">
        <v>10</v>
      </c>
      <c r="C49" s="22">
        <v>-1001</v>
      </c>
      <c r="D49" s="23">
        <v>-761</v>
      </c>
      <c r="E49" s="24">
        <v>-240</v>
      </c>
      <c r="F49" s="22">
        <v>6907</v>
      </c>
      <c r="G49" s="23">
        <v>6580</v>
      </c>
      <c r="H49" s="24">
        <v>327</v>
      </c>
      <c r="I49" s="23">
        <v>835</v>
      </c>
      <c r="J49" s="23">
        <v>922</v>
      </c>
      <c r="K49" s="24">
        <v>-87</v>
      </c>
      <c r="L49" s="58"/>
      <c r="M49" s="22">
        <v>300728.5</v>
      </c>
      <c r="N49" s="23">
        <v>829408.5</v>
      </c>
      <c r="O49" s="24">
        <v>393436.5</v>
      </c>
    </row>
    <row r="50" spans="1:15" x14ac:dyDescent="0.35">
      <c r="A50" s="29"/>
      <c r="B50" s="30" t="s">
        <v>21</v>
      </c>
      <c r="C50" s="31">
        <v>4705</v>
      </c>
      <c r="D50" s="32">
        <v>6240</v>
      </c>
      <c r="E50" s="33">
        <v>-1535</v>
      </c>
      <c r="F50" s="31">
        <v>45107</v>
      </c>
      <c r="G50" s="32">
        <v>43797</v>
      </c>
      <c r="H50" s="33">
        <v>1310</v>
      </c>
      <c r="I50" s="32">
        <v>14107</v>
      </c>
      <c r="J50" s="32">
        <v>13880</v>
      </c>
      <c r="K50" s="33">
        <v>227</v>
      </c>
      <c r="L50" s="58"/>
      <c r="M50" s="31">
        <v>628266.5</v>
      </c>
      <c r="N50" s="32">
        <v>2318893.5</v>
      </c>
      <c r="O50" s="33">
        <v>1057742.5</v>
      </c>
    </row>
    <row r="51" spans="1:15" x14ac:dyDescent="0.35">
      <c r="A51" s="18" t="s">
        <v>47</v>
      </c>
      <c r="B51" s="20" t="s">
        <v>2</v>
      </c>
      <c r="C51" s="22">
        <v>1168</v>
      </c>
      <c r="D51" s="23">
        <v>1269</v>
      </c>
      <c r="E51" s="24">
        <v>-101</v>
      </c>
      <c r="F51" s="22">
        <v>3966</v>
      </c>
      <c r="G51" s="23">
        <v>3936</v>
      </c>
      <c r="H51" s="24">
        <v>30</v>
      </c>
      <c r="I51" s="23">
        <v>1737</v>
      </c>
      <c r="J51" s="23">
        <v>1666</v>
      </c>
      <c r="K51" s="24">
        <v>71</v>
      </c>
      <c r="L51" s="58"/>
      <c r="M51" s="22">
        <v>36296</v>
      </c>
      <c r="N51" s="23">
        <v>160501</v>
      </c>
      <c r="O51" s="24">
        <v>86308.5</v>
      </c>
    </row>
    <row r="52" spans="1:15" s="57" customFormat="1" x14ac:dyDescent="0.35">
      <c r="A52" s="19"/>
      <c r="B52" s="21" t="s">
        <v>3</v>
      </c>
      <c r="C52" s="25">
        <v>729</v>
      </c>
      <c r="D52" s="26">
        <v>797</v>
      </c>
      <c r="E52" s="27">
        <v>-68</v>
      </c>
      <c r="F52" s="25">
        <v>2153</v>
      </c>
      <c r="G52" s="26">
        <v>2103</v>
      </c>
      <c r="H52" s="27">
        <v>50</v>
      </c>
      <c r="I52" s="26">
        <v>854</v>
      </c>
      <c r="J52" s="26">
        <v>836</v>
      </c>
      <c r="K52" s="27">
        <v>18</v>
      </c>
      <c r="L52" s="58"/>
      <c r="M52" s="25">
        <v>26691.5</v>
      </c>
      <c r="N52" s="26">
        <v>123165.5</v>
      </c>
      <c r="O52" s="27">
        <v>60753</v>
      </c>
    </row>
    <row r="53" spans="1:15" s="57" customFormat="1" x14ac:dyDescent="0.35">
      <c r="A53" s="18"/>
      <c r="B53" s="20" t="s">
        <v>4</v>
      </c>
      <c r="C53" s="22">
        <v>720</v>
      </c>
      <c r="D53" s="23">
        <v>745</v>
      </c>
      <c r="E53" s="24">
        <v>-25</v>
      </c>
      <c r="F53" s="22">
        <v>2115</v>
      </c>
      <c r="G53" s="23">
        <v>2167</v>
      </c>
      <c r="H53" s="24">
        <v>-52</v>
      </c>
      <c r="I53" s="23">
        <v>779</v>
      </c>
      <c r="J53" s="23">
        <v>702</v>
      </c>
      <c r="K53" s="24">
        <v>77</v>
      </c>
      <c r="L53" s="58"/>
      <c r="M53" s="22">
        <v>32253</v>
      </c>
      <c r="N53" s="23">
        <v>145394.5</v>
      </c>
      <c r="O53" s="24">
        <v>67632.5</v>
      </c>
    </row>
    <row r="54" spans="1:15" x14ac:dyDescent="0.35">
      <c r="A54" s="19"/>
      <c r="B54" s="21" t="s">
        <v>5</v>
      </c>
      <c r="C54" s="25">
        <v>1024</v>
      </c>
      <c r="D54" s="26">
        <v>1050</v>
      </c>
      <c r="E54" s="27">
        <v>-26</v>
      </c>
      <c r="F54" s="25">
        <v>3849</v>
      </c>
      <c r="G54" s="26">
        <v>3892</v>
      </c>
      <c r="H54" s="27">
        <v>-43</v>
      </c>
      <c r="I54" s="26">
        <v>1559</v>
      </c>
      <c r="J54" s="26">
        <v>1490</v>
      </c>
      <c r="K54" s="27">
        <v>69</v>
      </c>
      <c r="L54" s="58"/>
      <c r="M54" s="25">
        <v>47908</v>
      </c>
      <c r="N54" s="26">
        <v>222996.5</v>
      </c>
      <c r="O54" s="27">
        <v>106391.5</v>
      </c>
    </row>
    <row r="55" spans="1:15" x14ac:dyDescent="0.35">
      <c r="A55" s="18"/>
      <c r="B55" s="20" t="s">
        <v>6</v>
      </c>
      <c r="C55" s="22">
        <v>675</v>
      </c>
      <c r="D55" s="23">
        <v>492</v>
      </c>
      <c r="E55" s="24">
        <v>183</v>
      </c>
      <c r="F55" s="22">
        <v>3838</v>
      </c>
      <c r="G55" s="23">
        <v>3750</v>
      </c>
      <c r="H55" s="24">
        <v>88</v>
      </c>
      <c r="I55" s="23">
        <v>930</v>
      </c>
      <c r="J55" s="23">
        <v>1201</v>
      </c>
      <c r="K55" s="24">
        <v>-271</v>
      </c>
      <c r="L55" s="58"/>
      <c r="M55" s="22">
        <v>35663.5</v>
      </c>
      <c r="N55" s="23">
        <v>171151</v>
      </c>
      <c r="O55" s="24">
        <v>78981</v>
      </c>
    </row>
    <row r="56" spans="1:15" x14ac:dyDescent="0.35">
      <c r="A56" s="19"/>
      <c r="B56" s="21" t="s">
        <v>7</v>
      </c>
      <c r="C56" s="25">
        <v>312</v>
      </c>
      <c r="D56" s="26">
        <v>604</v>
      </c>
      <c r="E56" s="27">
        <v>-292</v>
      </c>
      <c r="F56" s="25">
        <v>4045</v>
      </c>
      <c r="G56" s="26">
        <v>3842</v>
      </c>
      <c r="H56" s="27">
        <v>203</v>
      </c>
      <c r="I56" s="26">
        <v>1803</v>
      </c>
      <c r="J56" s="26">
        <v>1714</v>
      </c>
      <c r="K56" s="27">
        <v>89</v>
      </c>
      <c r="L56" s="58"/>
      <c r="M56" s="25">
        <v>38010</v>
      </c>
      <c r="N56" s="26">
        <v>199015.5</v>
      </c>
      <c r="O56" s="27">
        <v>83926.5</v>
      </c>
    </row>
    <row r="57" spans="1:15" x14ac:dyDescent="0.35">
      <c r="A57" s="18"/>
      <c r="B57" s="20" t="s">
        <v>8</v>
      </c>
      <c r="C57" s="22">
        <v>83</v>
      </c>
      <c r="D57" s="23">
        <v>317</v>
      </c>
      <c r="E57" s="24">
        <v>-234</v>
      </c>
      <c r="F57" s="22">
        <v>4673</v>
      </c>
      <c r="G57" s="23">
        <v>4480</v>
      </c>
      <c r="H57" s="24">
        <v>193</v>
      </c>
      <c r="I57" s="23">
        <v>2108</v>
      </c>
      <c r="J57" s="23">
        <v>2067</v>
      </c>
      <c r="K57" s="24">
        <v>41</v>
      </c>
      <c r="L57" s="58"/>
      <c r="M57" s="22">
        <v>62469.5</v>
      </c>
      <c r="N57" s="23">
        <v>262438.5</v>
      </c>
      <c r="O57" s="24">
        <v>103539</v>
      </c>
    </row>
    <row r="58" spans="1:15" x14ac:dyDescent="0.35">
      <c r="A58" s="19"/>
      <c r="B58" s="21" t="s">
        <v>9</v>
      </c>
      <c r="C58" s="25">
        <v>1112</v>
      </c>
      <c r="D58" s="26">
        <v>1039</v>
      </c>
      <c r="E58" s="27">
        <v>73</v>
      </c>
      <c r="F58" s="25">
        <v>3977</v>
      </c>
      <c r="G58" s="26">
        <v>4054</v>
      </c>
      <c r="H58" s="27">
        <v>-77</v>
      </c>
      <c r="I58" s="26">
        <v>-48</v>
      </c>
      <c r="J58" s="26">
        <v>-52</v>
      </c>
      <c r="K58" s="27">
        <v>4</v>
      </c>
      <c r="L58" s="58"/>
      <c r="M58" s="25">
        <v>46191</v>
      </c>
      <c r="N58" s="26">
        <v>189698.5</v>
      </c>
      <c r="O58" s="27">
        <v>70590</v>
      </c>
    </row>
    <row r="59" spans="1:15" x14ac:dyDescent="0.35">
      <c r="A59" s="18"/>
      <c r="B59" s="20" t="s">
        <v>10</v>
      </c>
      <c r="C59" s="22">
        <v>-717</v>
      </c>
      <c r="D59" s="23">
        <v>1394</v>
      </c>
      <c r="E59" s="24">
        <v>-2111</v>
      </c>
      <c r="F59" s="22">
        <v>13414</v>
      </c>
      <c r="G59" s="23">
        <v>12610</v>
      </c>
      <c r="H59" s="24">
        <v>804</v>
      </c>
      <c r="I59" s="23">
        <v>5655</v>
      </c>
      <c r="J59" s="23">
        <v>4348</v>
      </c>
      <c r="K59" s="24">
        <v>1307</v>
      </c>
      <c r="L59" s="58"/>
      <c r="M59" s="22">
        <v>297878.5</v>
      </c>
      <c r="N59" s="23">
        <v>800964</v>
      </c>
      <c r="O59" s="24">
        <v>384878.5</v>
      </c>
    </row>
    <row r="60" spans="1:15" x14ac:dyDescent="0.35">
      <c r="A60" s="29"/>
      <c r="B60" s="30" t="s">
        <v>21</v>
      </c>
      <c r="C60" s="31">
        <v>5106</v>
      </c>
      <c r="D60" s="32">
        <v>7707</v>
      </c>
      <c r="E60" s="33">
        <v>-2601</v>
      </c>
      <c r="F60" s="31">
        <v>42030</v>
      </c>
      <c r="G60" s="32">
        <v>40834</v>
      </c>
      <c r="H60" s="33">
        <v>1196</v>
      </c>
      <c r="I60" s="32">
        <v>15377</v>
      </c>
      <c r="J60" s="32">
        <v>13972</v>
      </c>
      <c r="K60" s="33">
        <v>1405</v>
      </c>
      <c r="L60" s="58"/>
      <c r="M60" s="31">
        <v>623361</v>
      </c>
      <c r="N60" s="32">
        <v>2275325</v>
      </c>
      <c r="O60" s="33">
        <v>1043000.5</v>
      </c>
    </row>
    <row r="61" spans="1:15" x14ac:dyDescent="0.35">
      <c r="A61" s="18" t="s">
        <v>48</v>
      </c>
      <c r="B61" s="20" t="s">
        <v>2</v>
      </c>
      <c r="C61" s="22">
        <v>1401</v>
      </c>
      <c r="D61" s="23">
        <v>1489</v>
      </c>
      <c r="E61" s="24">
        <v>-88</v>
      </c>
      <c r="F61" s="22">
        <v>5616</v>
      </c>
      <c r="G61" s="23">
        <v>5567</v>
      </c>
      <c r="H61" s="24">
        <v>49</v>
      </c>
      <c r="I61" s="23">
        <v>3739</v>
      </c>
      <c r="J61" s="23">
        <v>3700</v>
      </c>
      <c r="K61" s="24">
        <v>39</v>
      </c>
      <c r="L61" s="58"/>
      <c r="M61" s="22">
        <v>35773.5</v>
      </c>
      <c r="N61" s="23">
        <v>158108</v>
      </c>
      <c r="O61" s="24">
        <v>84247.5</v>
      </c>
    </row>
    <row r="62" spans="1:15" x14ac:dyDescent="0.35">
      <c r="A62" s="19"/>
      <c r="B62" s="21" t="s">
        <v>3</v>
      </c>
      <c r="C62" s="25">
        <v>183</v>
      </c>
      <c r="D62" s="26">
        <v>277</v>
      </c>
      <c r="E62" s="27">
        <v>-94</v>
      </c>
      <c r="F62" s="25">
        <v>1880</v>
      </c>
      <c r="G62" s="26">
        <v>1824</v>
      </c>
      <c r="H62" s="27">
        <v>56</v>
      </c>
      <c r="I62" s="26">
        <v>1124</v>
      </c>
      <c r="J62" s="26">
        <v>1086</v>
      </c>
      <c r="K62" s="27">
        <v>38</v>
      </c>
      <c r="L62" s="58"/>
      <c r="M62" s="25">
        <v>26452.5</v>
      </c>
      <c r="N62" s="26">
        <v>122688</v>
      </c>
      <c r="O62" s="27">
        <v>60998</v>
      </c>
    </row>
    <row r="63" spans="1:15" x14ac:dyDescent="0.35">
      <c r="A63" s="18"/>
      <c r="B63" s="20" t="s">
        <v>4</v>
      </c>
      <c r="C63" s="22">
        <v>194</v>
      </c>
      <c r="D63" s="23">
        <v>451</v>
      </c>
      <c r="E63" s="24">
        <v>-257</v>
      </c>
      <c r="F63" s="22">
        <v>2104</v>
      </c>
      <c r="G63" s="23">
        <v>2035</v>
      </c>
      <c r="H63" s="24">
        <v>69</v>
      </c>
      <c r="I63" s="23">
        <v>1307</v>
      </c>
      <c r="J63" s="23">
        <v>1119</v>
      </c>
      <c r="K63" s="24">
        <v>188</v>
      </c>
      <c r="L63" s="58"/>
      <c r="M63" s="22">
        <v>31713</v>
      </c>
      <c r="N63" s="23">
        <v>143574</v>
      </c>
      <c r="O63" s="24">
        <v>67229.5</v>
      </c>
    </row>
    <row r="64" spans="1:15" x14ac:dyDescent="0.35">
      <c r="A64" s="19"/>
      <c r="B64" s="21" t="s">
        <v>5</v>
      </c>
      <c r="C64" s="25">
        <v>532</v>
      </c>
      <c r="D64" s="26">
        <v>966</v>
      </c>
      <c r="E64" s="27">
        <v>-434</v>
      </c>
      <c r="F64" s="25">
        <v>4315</v>
      </c>
      <c r="G64" s="26">
        <v>4052</v>
      </c>
      <c r="H64" s="27">
        <v>263</v>
      </c>
      <c r="I64" s="26">
        <v>1573</v>
      </c>
      <c r="J64" s="26">
        <v>1402</v>
      </c>
      <c r="K64" s="27">
        <v>171</v>
      </c>
      <c r="L64" s="58"/>
      <c r="M64" s="25">
        <v>48164</v>
      </c>
      <c r="N64" s="26">
        <v>224639.5</v>
      </c>
      <c r="O64" s="27">
        <v>105532.5</v>
      </c>
    </row>
    <row r="65" spans="1:15" x14ac:dyDescent="0.35">
      <c r="A65" s="18"/>
      <c r="B65" s="20" t="s">
        <v>6</v>
      </c>
      <c r="C65" s="22">
        <v>429</v>
      </c>
      <c r="D65" s="23">
        <v>622</v>
      </c>
      <c r="E65" s="24">
        <v>-193</v>
      </c>
      <c r="F65" s="22">
        <v>3762</v>
      </c>
      <c r="G65" s="23">
        <v>3711</v>
      </c>
      <c r="H65" s="24">
        <v>51</v>
      </c>
      <c r="I65" s="23">
        <v>1673</v>
      </c>
      <c r="J65" s="23">
        <v>1531</v>
      </c>
      <c r="K65" s="24">
        <v>142</v>
      </c>
      <c r="L65" s="58"/>
      <c r="M65" s="22">
        <v>34402.5</v>
      </c>
      <c r="N65" s="23">
        <v>170298</v>
      </c>
      <c r="O65" s="24">
        <v>77427.5</v>
      </c>
    </row>
    <row r="66" spans="1:15" x14ac:dyDescent="0.35">
      <c r="A66" s="19"/>
      <c r="B66" s="21" t="s">
        <v>7</v>
      </c>
      <c r="C66" s="25">
        <v>-374</v>
      </c>
      <c r="D66" s="26">
        <v>-211</v>
      </c>
      <c r="E66" s="27">
        <v>-163</v>
      </c>
      <c r="F66" s="25">
        <v>3217</v>
      </c>
      <c r="G66" s="26">
        <v>3113</v>
      </c>
      <c r="H66" s="27">
        <v>104</v>
      </c>
      <c r="I66" s="26">
        <v>718</v>
      </c>
      <c r="J66" s="26">
        <v>659</v>
      </c>
      <c r="K66" s="27">
        <v>59</v>
      </c>
      <c r="L66" s="58"/>
      <c r="M66" s="25">
        <v>37833</v>
      </c>
      <c r="N66" s="26">
        <v>194422.5</v>
      </c>
      <c r="O66" s="27">
        <v>82764</v>
      </c>
    </row>
    <row r="67" spans="1:15" x14ac:dyDescent="0.35">
      <c r="A67" s="18"/>
      <c r="B67" s="20" t="s">
        <v>8</v>
      </c>
      <c r="C67" s="22">
        <v>1901</v>
      </c>
      <c r="D67" s="23">
        <v>1685</v>
      </c>
      <c r="E67" s="24">
        <v>216</v>
      </c>
      <c r="F67" s="22">
        <v>3568</v>
      </c>
      <c r="G67" s="23">
        <v>3848</v>
      </c>
      <c r="H67" s="24">
        <v>-280</v>
      </c>
      <c r="I67" s="23">
        <v>1662</v>
      </c>
      <c r="J67" s="23">
        <v>1598</v>
      </c>
      <c r="K67" s="24">
        <v>64</v>
      </c>
      <c r="L67" s="58"/>
      <c r="M67" s="22">
        <v>62886.5</v>
      </c>
      <c r="N67" s="23">
        <v>254891</v>
      </c>
      <c r="O67" s="24">
        <v>98958</v>
      </c>
    </row>
    <row r="68" spans="1:15" x14ac:dyDescent="0.35">
      <c r="A68" s="19"/>
      <c r="B68" s="21" t="s">
        <v>9</v>
      </c>
      <c r="C68" s="25">
        <v>-929</v>
      </c>
      <c r="D68" s="26">
        <v>-612</v>
      </c>
      <c r="E68" s="27">
        <v>-317</v>
      </c>
      <c r="F68" s="25">
        <v>2332</v>
      </c>
      <c r="G68" s="26">
        <v>1978</v>
      </c>
      <c r="H68" s="27">
        <v>354</v>
      </c>
      <c r="I68" s="26">
        <v>674</v>
      </c>
      <c r="J68" s="26">
        <v>711</v>
      </c>
      <c r="K68" s="27">
        <v>-37</v>
      </c>
      <c r="L68" s="58"/>
      <c r="M68" s="25">
        <v>48805.5</v>
      </c>
      <c r="N68" s="26">
        <v>191508</v>
      </c>
      <c r="O68" s="27">
        <v>68923</v>
      </c>
    </row>
    <row r="69" spans="1:15" x14ac:dyDescent="0.35">
      <c r="A69" s="18"/>
      <c r="B69" s="20" t="s">
        <v>10</v>
      </c>
      <c r="C69" s="22">
        <v>-2436</v>
      </c>
      <c r="D69" s="23">
        <v>-1649</v>
      </c>
      <c r="E69" s="24">
        <v>-787</v>
      </c>
      <c r="F69" s="22">
        <v>8126</v>
      </c>
      <c r="G69" s="23">
        <v>9191</v>
      </c>
      <c r="H69" s="24">
        <v>-1065</v>
      </c>
      <c r="I69" s="23">
        <v>4010</v>
      </c>
      <c r="J69" s="23">
        <v>2158</v>
      </c>
      <c r="K69" s="24">
        <v>1852</v>
      </c>
      <c r="L69" s="58"/>
      <c r="M69" s="22">
        <v>294327</v>
      </c>
      <c r="N69" s="23">
        <v>776721</v>
      </c>
      <c r="O69" s="24">
        <v>380992</v>
      </c>
    </row>
    <row r="70" spans="1:15" x14ac:dyDescent="0.35">
      <c r="A70" s="29"/>
      <c r="B70" s="30" t="s">
        <v>21</v>
      </c>
      <c r="C70" s="31">
        <v>901</v>
      </c>
      <c r="D70" s="32">
        <v>3018</v>
      </c>
      <c r="E70" s="33">
        <v>-2117</v>
      </c>
      <c r="F70" s="31">
        <v>34920</v>
      </c>
      <c r="G70" s="32">
        <v>35319</v>
      </c>
      <c r="H70" s="33">
        <v>-399</v>
      </c>
      <c r="I70" s="32">
        <v>16480</v>
      </c>
      <c r="J70" s="32">
        <v>13964</v>
      </c>
      <c r="K70" s="33">
        <v>2516</v>
      </c>
      <c r="L70" s="58"/>
      <c r="M70" s="31">
        <v>620357.5</v>
      </c>
      <c r="N70" s="32">
        <v>2236850</v>
      </c>
      <c r="O70" s="33">
        <v>1027072</v>
      </c>
    </row>
    <row r="71" spans="1:15" x14ac:dyDescent="0.35">
      <c r="A71" s="18" t="s">
        <v>49</v>
      </c>
      <c r="B71" s="20" t="s">
        <v>2</v>
      </c>
      <c r="C71" s="22">
        <v>-146</v>
      </c>
      <c r="D71" s="23">
        <v>-51</v>
      </c>
      <c r="E71" s="24">
        <v>-95</v>
      </c>
      <c r="F71" s="22">
        <v>828</v>
      </c>
      <c r="G71" s="23">
        <v>803</v>
      </c>
      <c r="H71" s="24">
        <v>25</v>
      </c>
      <c r="I71" s="23">
        <v>482</v>
      </c>
      <c r="J71" s="23">
        <v>412</v>
      </c>
      <c r="K71" s="24">
        <v>70</v>
      </c>
      <c r="L71" s="58"/>
      <c r="M71" s="22">
        <v>35583</v>
      </c>
      <c r="N71" s="23">
        <v>157040</v>
      </c>
      <c r="O71" s="24">
        <v>82957</v>
      </c>
    </row>
    <row r="72" spans="1:15" x14ac:dyDescent="0.35">
      <c r="A72" s="19"/>
      <c r="B72" s="21" t="s">
        <v>3</v>
      </c>
      <c r="C72" s="25">
        <v>-103</v>
      </c>
      <c r="D72" s="26">
        <v>114</v>
      </c>
      <c r="E72" s="27">
        <v>-217</v>
      </c>
      <c r="F72" s="25">
        <v>925</v>
      </c>
      <c r="G72" s="26">
        <v>766</v>
      </c>
      <c r="H72" s="27">
        <v>159</v>
      </c>
      <c r="I72" s="26">
        <v>238</v>
      </c>
      <c r="J72" s="26">
        <v>180</v>
      </c>
      <c r="K72" s="27">
        <v>58</v>
      </c>
      <c r="L72" s="58"/>
      <c r="M72" s="25">
        <v>26523.5</v>
      </c>
      <c r="N72" s="26">
        <v>121868.5</v>
      </c>
      <c r="O72" s="27">
        <v>61057</v>
      </c>
    </row>
    <row r="73" spans="1:15" x14ac:dyDescent="0.35">
      <c r="A73" s="18"/>
      <c r="B73" s="20" t="s">
        <v>4</v>
      </c>
      <c r="C73" s="22">
        <v>148</v>
      </c>
      <c r="D73" s="23">
        <v>267</v>
      </c>
      <c r="E73" s="24">
        <v>-119</v>
      </c>
      <c r="F73" s="22">
        <v>1484</v>
      </c>
      <c r="G73" s="23">
        <v>1398</v>
      </c>
      <c r="H73" s="24">
        <v>86</v>
      </c>
      <c r="I73" s="23">
        <v>518</v>
      </c>
      <c r="J73" s="23">
        <v>485</v>
      </c>
      <c r="K73" s="24">
        <v>33</v>
      </c>
      <c r="L73" s="58"/>
      <c r="M73" s="22">
        <v>32018</v>
      </c>
      <c r="N73" s="23">
        <v>144366</v>
      </c>
      <c r="O73" s="24">
        <v>66969</v>
      </c>
    </row>
    <row r="74" spans="1:15" x14ac:dyDescent="0.35">
      <c r="A74" s="19"/>
      <c r="B74" s="21" t="s">
        <v>5</v>
      </c>
      <c r="C74" s="25">
        <v>671</v>
      </c>
      <c r="D74" s="26">
        <v>735</v>
      </c>
      <c r="E74" s="27">
        <v>-64</v>
      </c>
      <c r="F74" s="25">
        <v>1245</v>
      </c>
      <c r="G74" s="26">
        <v>1232</v>
      </c>
      <c r="H74" s="27">
        <v>13</v>
      </c>
      <c r="I74" s="26">
        <v>837</v>
      </c>
      <c r="J74" s="26">
        <v>786</v>
      </c>
      <c r="K74" s="27">
        <v>51</v>
      </c>
      <c r="L74" s="58"/>
      <c r="M74" s="25">
        <v>48612.5</v>
      </c>
      <c r="N74" s="26">
        <v>224294.5</v>
      </c>
      <c r="O74" s="27">
        <v>104688.5</v>
      </c>
    </row>
    <row r="75" spans="1:15" x14ac:dyDescent="0.35">
      <c r="A75" s="18"/>
      <c r="B75" s="20" t="s">
        <v>6</v>
      </c>
      <c r="C75" s="22">
        <v>559</v>
      </c>
      <c r="D75" s="23">
        <v>878</v>
      </c>
      <c r="E75" s="24">
        <v>-319</v>
      </c>
      <c r="F75" s="22">
        <v>572</v>
      </c>
      <c r="G75" s="23">
        <v>423</v>
      </c>
      <c r="H75" s="24">
        <v>149</v>
      </c>
      <c r="I75" s="23">
        <v>838</v>
      </c>
      <c r="J75" s="23">
        <v>668</v>
      </c>
      <c r="K75" s="24">
        <v>170</v>
      </c>
      <c r="L75" s="58"/>
      <c r="M75" s="22">
        <v>35111.5</v>
      </c>
      <c r="N75" s="23">
        <v>168628</v>
      </c>
      <c r="O75" s="24">
        <v>77173</v>
      </c>
    </row>
    <row r="76" spans="1:15" x14ac:dyDescent="0.35">
      <c r="A76" s="19"/>
      <c r="B76" s="21" t="s">
        <v>7</v>
      </c>
      <c r="C76" s="25">
        <v>747</v>
      </c>
      <c r="D76" s="26">
        <v>674</v>
      </c>
      <c r="E76" s="27">
        <v>73</v>
      </c>
      <c r="F76" s="25">
        <v>758</v>
      </c>
      <c r="G76" s="26">
        <v>795</v>
      </c>
      <c r="H76" s="27">
        <v>-37</v>
      </c>
      <c r="I76" s="26">
        <v>-48</v>
      </c>
      <c r="J76" s="26">
        <v>-12</v>
      </c>
      <c r="K76" s="27">
        <v>-36</v>
      </c>
      <c r="L76" s="58"/>
      <c r="M76" s="25">
        <v>35509.5</v>
      </c>
      <c r="N76" s="26">
        <v>189026</v>
      </c>
      <c r="O76" s="27">
        <v>79256</v>
      </c>
    </row>
    <row r="77" spans="1:15" ht="15" customHeight="1" x14ac:dyDescent="0.35">
      <c r="A77" s="18"/>
      <c r="B77" s="20" t="s">
        <v>8</v>
      </c>
      <c r="C77" s="22">
        <v>451</v>
      </c>
      <c r="D77" s="23">
        <v>639</v>
      </c>
      <c r="E77" s="24">
        <v>-188</v>
      </c>
      <c r="F77" s="22">
        <v>2200</v>
      </c>
      <c r="G77" s="23">
        <v>2293</v>
      </c>
      <c r="H77" s="24">
        <v>-93</v>
      </c>
      <c r="I77" s="23">
        <v>1294</v>
      </c>
      <c r="J77" s="23">
        <v>1013</v>
      </c>
      <c r="K77" s="24">
        <v>281</v>
      </c>
      <c r="L77" s="58"/>
      <c r="M77" s="22">
        <v>59732.5</v>
      </c>
      <c r="N77" s="23">
        <v>246143</v>
      </c>
      <c r="O77" s="24">
        <v>96615</v>
      </c>
    </row>
    <row r="78" spans="1:15" x14ac:dyDescent="0.35">
      <c r="A78" s="19"/>
      <c r="B78" s="21" t="s">
        <v>9</v>
      </c>
      <c r="C78" s="25">
        <v>14</v>
      </c>
      <c r="D78" s="26">
        <v>-88</v>
      </c>
      <c r="E78" s="27">
        <v>102</v>
      </c>
      <c r="F78" s="25">
        <v>1509</v>
      </c>
      <c r="G78" s="26">
        <v>1603</v>
      </c>
      <c r="H78" s="27">
        <v>-94</v>
      </c>
      <c r="I78" s="26">
        <v>316</v>
      </c>
      <c r="J78" s="26">
        <v>324</v>
      </c>
      <c r="K78" s="27">
        <v>-8</v>
      </c>
      <c r="L78" s="58"/>
      <c r="M78" s="25">
        <v>51118</v>
      </c>
      <c r="N78" s="26">
        <v>173499.5</v>
      </c>
      <c r="O78" s="27">
        <v>64888</v>
      </c>
    </row>
    <row r="79" spans="1:15" x14ac:dyDescent="0.35">
      <c r="A79" s="18"/>
      <c r="B79" s="20" t="s">
        <v>10</v>
      </c>
      <c r="C79" s="22">
        <v>-1586</v>
      </c>
      <c r="D79" s="23">
        <v>-395</v>
      </c>
      <c r="E79" s="24">
        <v>-1191</v>
      </c>
      <c r="F79" s="22">
        <v>9805</v>
      </c>
      <c r="G79" s="23">
        <v>9069</v>
      </c>
      <c r="H79" s="24">
        <v>736</v>
      </c>
      <c r="I79" s="23">
        <v>2359</v>
      </c>
      <c r="J79" s="23">
        <v>1904</v>
      </c>
      <c r="K79" s="24">
        <v>455</v>
      </c>
      <c r="L79" s="58"/>
      <c r="M79" s="22">
        <v>295321</v>
      </c>
      <c r="N79" s="23">
        <v>784861.5</v>
      </c>
      <c r="O79" s="24">
        <v>381811.5</v>
      </c>
    </row>
    <row r="80" spans="1:15" x14ac:dyDescent="0.35">
      <c r="A80" s="29"/>
      <c r="B80" s="30" t="s">
        <v>21</v>
      </c>
      <c r="C80" s="31">
        <v>755</v>
      </c>
      <c r="D80" s="32">
        <v>2773</v>
      </c>
      <c r="E80" s="33">
        <v>-2018</v>
      </c>
      <c r="F80" s="31">
        <v>19326</v>
      </c>
      <c r="G80" s="32">
        <v>18382</v>
      </c>
      <c r="H80" s="33">
        <v>944</v>
      </c>
      <c r="I80" s="32">
        <v>6834</v>
      </c>
      <c r="J80" s="32">
        <v>5760</v>
      </c>
      <c r="K80" s="33">
        <v>1074</v>
      </c>
      <c r="L80" s="58"/>
      <c r="M80" s="31">
        <v>619529.5</v>
      </c>
      <c r="N80" s="32">
        <v>2209727</v>
      </c>
      <c r="O80" s="33">
        <v>1015415</v>
      </c>
    </row>
    <row r="81" spans="1:15" x14ac:dyDescent="0.35">
      <c r="A81" s="53" t="s">
        <v>38</v>
      </c>
      <c r="B81" s="28"/>
      <c r="C81" s="28"/>
      <c r="D81" s="28"/>
      <c r="E81" s="28"/>
      <c r="F81" s="28"/>
      <c r="G81" s="28"/>
      <c r="H81" s="28"/>
      <c r="I81" s="28"/>
      <c r="J81" s="28"/>
      <c r="K81" s="28"/>
    </row>
    <row r="82" spans="1:15" x14ac:dyDescent="0.35">
      <c r="A82" s="56"/>
      <c r="B82" s="57"/>
      <c r="C82" s="57"/>
      <c r="D82" s="57"/>
      <c r="E82" s="66"/>
      <c r="F82" s="57"/>
      <c r="G82" s="57"/>
      <c r="H82" s="57"/>
      <c r="I82" s="57"/>
      <c r="J82" s="57"/>
      <c r="K82" s="57"/>
      <c r="L82" s="57"/>
      <c r="M82" s="57"/>
      <c r="N82" s="57"/>
      <c r="O82" s="57"/>
    </row>
    <row r="83" spans="1:15" x14ac:dyDescent="0.35">
      <c r="A83" s="56"/>
      <c r="B83" s="57"/>
      <c r="C83" s="57"/>
      <c r="D83" s="57"/>
      <c r="E83" s="66"/>
      <c r="F83" s="57"/>
      <c r="G83" s="57"/>
      <c r="H83" s="57"/>
      <c r="I83" s="57"/>
      <c r="J83" s="57"/>
      <c r="K83" s="57"/>
      <c r="L83" s="57"/>
      <c r="M83" s="57"/>
      <c r="N83" s="57"/>
      <c r="O83" s="57"/>
    </row>
    <row r="84" spans="1:15" x14ac:dyDescent="0.35">
      <c r="E84" s="66"/>
    </row>
    <row r="85" spans="1:15" ht="15.5" x14ac:dyDescent="0.35">
      <c r="A85" s="55" t="s">
        <v>41</v>
      </c>
    </row>
    <row r="86" spans="1:15" x14ac:dyDescent="0.35">
      <c r="A86" s="5" t="s">
        <v>50</v>
      </c>
      <c r="B86" s="6" t="s">
        <v>17</v>
      </c>
      <c r="C86" s="68" t="s">
        <v>18</v>
      </c>
      <c r="D86" s="69"/>
      <c r="E86" s="70"/>
      <c r="F86" s="68" t="s">
        <v>11</v>
      </c>
      <c r="G86" s="69"/>
      <c r="H86" s="70"/>
      <c r="I86" s="68" t="s">
        <v>12</v>
      </c>
      <c r="J86" s="69"/>
      <c r="K86" s="69"/>
      <c r="L86" s="7"/>
    </row>
    <row r="87" spans="1:15" ht="15" customHeight="1" x14ac:dyDescent="0.35">
      <c r="A87" s="8"/>
      <c r="B87" s="9"/>
      <c r="C87" s="10" t="s">
        <v>0</v>
      </c>
      <c r="D87" s="11" t="s">
        <v>22</v>
      </c>
      <c r="E87" s="12" t="s">
        <v>23</v>
      </c>
      <c r="F87" s="10" t="s">
        <v>0</v>
      </c>
      <c r="G87" s="11" t="s">
        <v>22</v>
      </c>
      <c r="H87" s="12" t="s">
        <v>23</v>
      </c>
      <c r="I87" s="11" t="s">
        <v>0</v>
      </c>
      <c r="J87" s="11" t="s">
        <v>22</v>
      </c>
      <c r="K87" s="11" t="s">
        <v>23</v>
      </c>
      <c r="L87" s="13"/>
    </row>
    <row r="88" spans="1:15" x14ac:dyDescent="0.35">
      <c r="A88" s="67" t="s">
        <v>16</v>
      </c>
      <c r="B88" s="14"/>
      <c r="C88" s="14" t="s">
        <v>43</v>
      </c>
      <c r="D88" s="15" t="s">
        <v>43</v>
      </c>
      <c r="E88" s="16" t="s">
        <v>43</v>
      </c>
      <c r="F88" s="14" t="s">
        <v>43</v>
      </c>
      <c r="G88" s="15" t="s">
        <v>43</v>
      </c>
      <c r="H88" s="16" t="s">
        <v>43</v>
      </c>
      <c r="I88" s="15" t="s">
        <v>43</v>
      </c>
      <c r="J88" s="15" t="s">
        <v>43</v>
      </c>
      <c r="K88" s="15" t="s">
        <v>43</v>
      </c>
      <c r="L88" s="17"/>
    </row>
    <row r="89" spans="1:15" x14ac:dyDescent="0.35">
      <c r="A89" s="18" t="s">
        <v>55</v>
      </c>
      <c r="B89" s="20" t="s">
        <v>2</v>
      </c>
      <c r="C89" s="34">
        <f>C11/$M11</f>
        <v>6.02261130034858E-2</v>
      </c>
      <c r="D89" s="35">
        <f t="shared" ref="D89:E89" si="7">D11/$M11</f>
        <v>6.2691354424843276E-2</v>
      </c>
      <c r="E89" s="59">
        <f t="shared" si="7"/>
        <v>-2.4652414213574732E-3</v>
      </c>
      <c r="F89" s="34">
        <f>F11/$N11</f>
        <v>6.7820696953662413E-2</v>
      </c>
      <c r="G89" s="35">
        <f t="shared" ref="G89:H89" si="8">G11/$N11</f>
        <v>6.7675561266913598E-2</v>
      </c>
      <c r="H89" s="59">
        <f t="shared" si="8"/>
        <v>1.4513568674880944E-4</v>
      </c>
      <c r="I89" s="34">
        <f>I11/$M11</f>
        <v>0.16400482445095363</v>
      </c>
      <c r="J89" s="35">
        <f t="shared" ref="J89:K89" si="9">J11/$M11</f>
        <v>0.16217577436414002</v>
      </c>
      <c r="K89" s="59">
        <f t="shared" si="9"/>
        <v>1.8290500868136093E-3</v>
      </c>
      <c r="L89" s="13"/>
    </row>
    <row r="90" spans="1:15" x14ac:dyDescent="0.35">
      <c r="A90" s="19"/>
      <c r="B90" s="21" t="s">
        <v>3</v>
      </c>
      <c r="C90" s="36">
        <f t="shared" ref="C90:E90" si="10">C12/$M12</f>
        <v>-2.3133460236886633E-4</v>
      </c>
      <c r="D90" s="37">
        <f t="shared" si="10"/>
        <v>4.2565566835871408E-3</v>
      </c>
      <c r="E90" s="60">
        <f t="shared" si="10"/>
        <v>-4.4878912859560071E-3</v>
      </c>
      <c r="F90" s="36">
        <f t="shared" ref="F90:H90" si="11">F12/$N12</f>
        <v>7.4357859812322078E-3</v>
      </c>
      <c r="G90" s="37">
        <f t="shared" si="11"/>
        <v>5.9751432632400812E-3</v>
      </c>
      <c r="H90" s="60">
        <f t="shared" si="11"/>
        <v>1.4606427179921265E-3</v>
      </c>
      <c r="I90" s="36">
        <f t="shared" ref="I90:K90" si="12">I12/$M12</f>
        <v>1.2250819585448392E-2</v>
      </c>
      <c r="J90" s="37">
        <f t="shared" si="12"/>
        <v>1.1877379441624366E-2</v>
      </c>
      <c r="K90" s="60">
        <f t="shared" si="12"/>
        <v>3.7344014382402707E-4</v>
      </c>
      <c r="L90" s="13"/>
    </row>
    <row r="91" spans="1:15" x14ac:dyDescent="0.35">
      <c r="A91" s="18"/>
      <c r="B91" s="20" t="s">
        <v>4</v>
      </c>
      <c r="C91" s="34">
        <f t="shared" ref="C91:E91" si="13">C13/$M13</f>
        <v>4.297581460932471E-2</v>
      </c>
      <c r="D91" s="35">
        <f t="shared" si="13"/>
        <v>4.6776813904300649E-2</v>
      </c>
      <c r="E91" s="59">
        <f t="shared" si="13"/>
        <v>-3.8009992949759371E-3</v>
      </c>
      <c r="F91" s="34">
        <f t="shared" ref="F91:H91" si="14">F13/$N13</f>
        <v>4.2029374287438803E-2</v>
      </c>
      <c r="G91" s="35">
        <f t="shared" si="14"/>
        <v>4.1606867413319024E-2</v>
      </c>
      <c r="H91" s="59">
        <f t="shared" si="14"/>
        <v>4.2250687411977733E-4</v>
      </c>
      <c r="I91" s="34">
        <f t="shared" ref="I91:K91" si="15">I13/$M13</f>
        <v>8.1353646200533369E-2</v>
      </c>
      <c r="J91" s="35">
        <f t="shared" si="15"/>
        <v>7.9483799773166178E-2</v>
      </c>
      <c r="K91" s="59">
        <f t="shared" si="15"/>
        <v>1.8698464273671949E-3</v>
      </c>
      <c r="L91" s="13"/>
    </row>
    <row r="92" spans="1:15" x14ac:dyDescent="0.35">
      <c r="A92" s="19"/>
      <c r="B92" s="21" t="s">
        <v>5</v>
      </c>
      <c r="C92" s="36">
        <f t="shared" ref="C92:E92" si="16">C14/$M14</f>
        <v>1.4635177259998943E-2</v>
      </c>
      <c r="D92" s="37">
        <f t="shared" si="16"/>
        <v>1.4001162360648809E-2</v>
      </c>
      <c r="E92" s="60">
        <f t="shared" si="16"/>
        <v>6.3401489935013475E-4</v>
      </c>
      <c r="F92" s="36">
        <f t="shared" ref="F92:H92" si="17">F14/$N14</f>
        <v>1.6380769814301505E-2</v>
      </c>
      <c r="G92" s="37">
        <f t="shared" si="17"/>
        <v>1.6891314242503785E-2</v>
      </c>
      <c r="H92" s="60">
        <f t="shared" si="17"/>
        <v>-5.105444282022815E-4</v>
      </c>
      <c r="I92" s="36">
        <f t="shared" ref="I92:K92" si="18">I14/$M14</f>
        <v>3.7776721086278858E-2</v>
      </c>
      <c r="J92" s="37">
        <f t="shared" si="18"/>
        <v>3.5610503513499231E-2</v>
      </c>
      <c r="K92" s="60">
        <f t="shared" si="18"/>
        <v>2.1662175727796269E-3</v>
      </c>
      <c r="L92" s="13"/>
    </row>
    <row r="93" spans="1:15" x14ac:dyDescent="0.35">
      <c r="A93" s="18"/>
      <c r="B93" s="20" t="s">
        <v>6</v>
      </c>
      <c r="C93" s="34">
        <f t="shared" ref="C93:E93" si="19">C15/$M15</f>
        <v>3.3204443626097098E-2</v>
      </c>
      <c r="D93" s="35">
        <f t="shared" si="19"/>
        <v>4.0180854763804494E-2</v>
      </c>
      <c r="E93" s="59">
        <f t="shared" si="19"/>
        <v>-6.9764111377074002E-3</v>
      </c>
      <c r="F93" s="34">
        <f t="shared" ref="F93:H93" si="20">F15/$N15</f>
        <v>3.2760808062469879E-2</v>
      </c>
      <c r="G93" s="35">
        <f t="shared" si="20"/>
        <v>3.2051905499830335E-2</v>
      </c>
      <c r="H93" s="59">
        <f t="shared" si="20"/>
        <v>7.0890256263953823E-4</v>
      </c>
      <c r="I93" s="34">
        <f t="shared" ref="I93:K93" si="21">I15/$M15</f>
        <v>6.0250823462018453E-2</v>
      </c>
      <c r="J93" s="35">
        <f t="shared" si="21"/>
        <v>5.6629636449190862E-2</v>
      </c>
      <c r="K93" s="59">
        <f t="shared" si="21"/>
        <v>3.6211870128275946E-3</v>
      </c>
      <c r="L93" s="13"/>
    </row>
    <row r="94" spans="1:15" x14ac:dyDescent="0.35">
      <c r="A94" s="19"/>
      <c r="B94" s="21" t="s">
        <v>7</v>
      </c>
      <c r="C94" s="36">
        <f t="shared" ref="C94:E94" si="22">C16/$M16</f>
        <v>1.3932818825910931E-2</v>
      </c>
      <c r="D94" s="37">
        <f t="shared" si="22"/>
        <v>2.0812246963562753E-2</v>
      </c>
      <c r="E94" s="60">
        <f t="shared" si="22"/>
        <v>-6.8794281376518222E-3</v>
      </c>
      <c r="F94" s="36">
        <f t="shared" ref="F94:H94" si="23">F16/$N16</f>
        <v>1.6164897074366087E-2</v>
      </c>
      <c r="G94" s="37">
        <f t="shared" si="23"/>
        <v>1.437159817861329E-2</v>
      </c>
      <c r="H94" s="60">
        <f t="shared" si="23"/>
        <v>1.7932988957527984E-3</v>
      </c>
      <c r="I94" s="36">
        <f t="shared" ref="I94:K94" si="24">I16/$M16</f>
        <v>4.0058830971659916E-2</v>
      </c>
      <c r="J94" s="37">
        <f t="shared" si="24"/>
        <v>4.1055161943319839E-2</v>
      </c>
      <c r="K94" s="60">
        <f t="shared" si="24"/>
        <v>-9.9633097165991911E-4</v>
      </c>
      <c r="L94" s="13"/>
    </row>
    <row r="95" spans="1:15" x14ac:dyDescent="0.35">
      <c r="A95" s="18"/>
      <c r="B95" s="20" t="s">
        <v>8</v>
      </c>
      <c r="C95" s="34">
        <f t="shared" ref="C95:E95" si="25">C17/$M17</f>
        <v>5.4951428157169781E-2</v>
      </c>
      <c r="D95" s="35">
        <f t="shared" si="25"/>
        <v>5.6618819776714513E-2</v>
      </c>
      <c r="E95" s="59">
        <f t="shared" si="25"/>
        <v>-1.6673916195447296E-3</v>
      </c>
      <c r="F95" s="34">
        <f t="shared" ref="F95:H95" si="26">F17/$N17</f>
        <v>6.8696724988784208E-2</v>
      </c>
      <c r="G95" s="35">
        <f t="shared" si="26"/>
        <v>6.8704736268666286E-2</v>
      </c>
      <c r="H95" s="59">
        <f t="shared" si="26"/>
        <v>-8.0112798820739599E-6</v>
      </c>
      <c r="I95" s="34">
        <f t="shared" ref="I95:K95" si="27">I17/$M17</f>
        <v>0.128099173553719</v>
      </c>
      <c r="J95" s="35">
        <f t="shared" si="27"/>
        <v>0.12639553429027114</v>
      </c>
      <c r="K95" s="59">
        <f t="shared" si="27"/>
        <v>1.703639263447876E-3</v>
      </c>
      <c r="L95" s="13"/>
    </row>
    <row r="96" spans="1:15" x14ac:dyDescent="0.35">
      <c r="A96" s="19"/>
      <c r="B96" s="21" t="s">
        <v>9</v>
      </c>
      <c r="C96" s="36">
        <f t="shared" ref="C96:E96" si="28">C18/$M18</f>
        <v>2.3240660295395309E-2</v>
      </c>
      <c r="D96" s="37">
        <f t="shared" si="28"/>
        <v>2.4652476107732406E-2</v>
      </c>
      <c r="E96" s="60">
        <f t="shared" si="28"/>
        <v>-1.4118158123370983E-3</v>
      </c>
      <c r="F96" s="36">
        <f t="shared" ref="F96:H96" si="29">F18/$N18</f>
        <v>2.3090977192084566E-2</v>
      </c>
      <c r="G96" s="37">
        <f t="shared" si="29"/>
        <v>2.350842180204548E-2</v>
      </c>
      <c r="H96" s="60">
        <f t="shared" si="29"/>
        <v>-4.1744460996091462E-4</v>
      </c>
      <c r="I96" s="36">
        <f t="shared" ref="I96:K96" si="30">I18/$M18</f>
        <v>5.625543006081668E-2</v>
      </c>
      <c r="J96" s="37">
        <f t="shared" si="30"/>
        <v>5.2861642050390963E-2</v>
      </c>
      <c r="K96" s="60">
        <f t="shared" si="30"/>
        <v>3.3937880104257167E-3</v>
      </c>
      <c r="L96" s="13"/>
    </row>
    <row r="97" spans="1:12" ht="15" customHeight="1" x14ac:dyDescent="0.35">
      <c r="A97" s="18"/>
      <c r="B97" s="20" t="s">
        <v>10</v>
      </c>
      <c r="C97" s="34">
        <f t="shared" ref="C97:E97" si="31">C19/$M19</f>
        <v>1.8371380172622409E-2</v>
      </c>
      <c r="D97" s="35">
        <f t="shared" si="31"/>
        <v>2.2424780188755343E-2</v>
      </c>
      <c r="E97" s="59">
        <f t="shared" si="31"/>
        <v>-4.0534000161329357E-3</v>
      </c>
      <c r="F97" s="34">
        <f t="shared" ref="F97:H97" si="32">F19/$N19</f>
        <v>1.548309429209482E-2</v>
      </c>
      <c r="G97" s="35">
        <f t="shared" si="32"/>
        <v>1.609007610034421E-2</v>
      </c>
      <c r="H97" s="59">
        <f t="shared" si="32"/>
        <v>-6.0698180824938857E-4</v>
      </c>
      <c r="I97" s="34">
        <f t="shared" ref="I97:K97" si="33">I19/$M19</f>
        <v>3.2286036944422038E-2</v>
      </c>
      <c r="J97" s="35">
        <f t="shared" si="33"/>
        <v>2.5812696620150035E-2</v>
      </c>
      <c r="K97" s="59">
        <f t="shared" si="33"/>
        <v>6.4733403242720009E-3</v>
      </c>
      <c r="L97" s="13"/>
    </row>
    <row r="98" spans="1:12" x14ac:dyDescent="0.35">
      <c r="A98" s="29"/>
      <c r="B98" s="30" t="s">
        <v>21</v>
      </c>
      <c r="C98" s="38">
        <f t="shared" ref="C98:E98" si="34">C20/$M20</f>
        <v>1.561438973171354E-2</v>
      </c>
      <c r="D98" s="39">
        <f t="shared" si="34"/>
        <v>1.9737405059564696E-2</v>
      </c>
      <c r="E98" s="61">
        <f t="shared" si="34"/>
        <v>-4.1230153278511567E-3</v>
      </c>
      <c r="F98" s="38">
        <f t="shared" ref="F98:H98" si="35">F20/$N20</f>
        <v>2.3084972717244051E-2</v>
      </c>
      <c r="G98" s="39">
        <f t="shared" si="35"/>
        <v>2.237347691492228E-2</v>
      </c>
      <c r="H98" s="61">
        <f t="shared" si="35"/>
        <v>7.114958023217696E-4</v>
      </c>
      <c r="I98" s="38">
        <f t="shared" ref="I98:K98" si="36">I20/$M20</f>
        <v>4.1862893254567934E-2</v>
      </c>
      <c r="J98" s="39">
        <f t="shared" si="36"/>
        <v>4.0399583930288696E-2</v>
      </c>
      <c r="K98" s="61">
        <f t="shared" si="36"/>
        <v>1.4633093242792377E-3</v>
      </c>
      <c r="L98" s="13"/>
    </row>
    <row r="99" spans="1:12" x14ac:dyDescent="0.35">
      <c r="A99" s="18" t="s">
        <v>54</v>
      </c>
      <c r="B99" s="20" t="s">
        <v>2</v>
      </c>
      <c r="C99" s="34">
        <f>C21/$M21</f>
        <v>-1.5544809192181796E-2</v>
      </c>
      <c r="D99" s="35">
        <f t="shared" ref="D99:E99" si="37">D21/$M21</f>
        <v>-1.2069453237603891E-2</v>
      </c>
      <c r="E99" s="59">
        <f t="shared" si="37"/>
        <v>-3.4753559545779057E-3</v>
      </c>
      <c r="F99" s="34">
        <f>F21/$N21</f>
        <v>-3.1544316468599121E-2</v>
      </c>
      <c r="G99" s="35">
        <f t="shared" ref="G99:H99" si="38">G21/$N21</f>
        <v>-3.1818986406889946E-2</v>
      </c>
      <c r="H99" s="59">
        <f t="shared" si="38"/>
        <v>2.7466993829082054E-4</v>
      </c>
      <c r="I99" s="34">
        <f>I21/$M21</f>
        <v>-2.5863114080579765E-2</v>
      </c>
      <c r="J99" s="35">
        <f t="shared" ref="J99:K99" si="39">J21/$M21</f>
        <v>-2.8126136562630494E-2</v>
      </c>
      <c r="K99" s="59">
        <f t="shared" si="39"/>
        <v>2.2630224820507296E-3</v>
      </c>
      <c r="L99" s="13"/>
    </row>
    <row r="100" spans="1:12" x14ac:dyDescent="0.35">
      <c r="A100" s="19"/>
      <c r="B100" s="21" t="s">
        <v>3</v>
      </c>
      <c r="C100" s="36">
        <f t="shared" ref="C100:E100" si="40">C22/$M22</f>
        <v>-2.7813443767292983E-2</v>
      </c>
      <c r="D100" s="37">
        <f t="shared" si="40"/>
        <v>-2.2677541277103641E-2</v>
      </c>
      <c r="E100" s="60">
        <f t="shared" si="40"/>
        <v>-5.1359024901893409E-3</v>
      </c>
      <c r="F100" s="36">
        <f t="shared" ref="F100:H100" si="41">F22/$N22</f>
        <v>-4.3562637865985222E-2</v>
      </c>
      <c r="G100" s="37">
        <f t="shared" si="41"/>
        <v>-4.4398371925764318E-2</v>
      </c>
      <c r="H100" s="60">
        <f t="shared" si="41"/>
        <v>8.35734059779093E-4</v>
      </c>
      <c r="I100" s="36">
        <f t="shared" ref="I100:K100" si="42">I22/$M22</f>
        <v>-4.1123388248910431E-2</v>
      </c>
      <c r="J100" s="37">
        <f t="shared" si="42"/>
        <v>-4.2497784689947013E-2</v>
      </c>
      <c r="K100" s="60">
        <f t="shared" si="42"/>
        <v>1.3743964410365842E-3</v>
      </c>
      <c r="L100" s="13"/>
    </row>
    <row r="101" spans="1:12" x14ac:dyDescent="0.35">
      <c r="A101" s="18"/>
      <c r="B101" s="20" t="s">
        <v>4</v>
      </c>
      <c r="C101" s="34">
        <f t="shared" ref="C101:E101" si="43">C23/$M23</f>
        <v>-2.964860907759883E-2</v>
      </c>
      <c r="D101" s="35">
        <f t="shared" si="43"/>
        <v>-2.7635431918008786E-2</v>
      </c>
      <c r="E101" s="59">
        <f t="shared" si="43"/>
        <v>-2.013177159590044E-3</v>
      </c>
      <c r="F101" s="34">
        <f t="shared" ref="F101:H101" si="44">F23/$N23</f>
        <v>-3.2531980223436494E-2</v>
      </c>
      <c r="G101" s="35">
        <f t="shared" si="44"/>
        <v>-3.3232094575447325E-2</v>
      </c>
      <c r="H101" s="59">
        <f t="shared" si="44"/>
        <v>7.0011435201082842E-4</v>
      </c>
      <c r="I101" s="34">
        <f t="shared" ref="I101:K101" si="45">I23/$M23</f>
        <v>-2.2846510492923376E-2</v>
      </c>
      <c r="J101" s="35">
        <f t="shared" si="45"/>
        <v>-2.1656905807711079E-2</v>
      </c>
      <c r="K101" s="59">
        <f t="shared" si="45"/>
        <v>-1.1896046852122987E-3</v>
      </c>
      <c r="L101" s="13"/>
    </row>
    <row r="102" spans="1:12" x14ac:dyDescent="0.35">
      <c r="A102" s="19"/>
      <c r="B102" s="21" t="s">
        <v>5</v>
      </c>
      <c r="C102" s="36">
        <f t="shared" ref="C102:E102" si="46">C24/$M24</f>
        <v>-2.6785533380609867E-2</v>
      </c>
      <c r="D102" s="37">
        <f t="shared" si="46"/>
        <v>-2.5691419309087225E-2</v>
      </c>
      <c r="E102" s="60">
        <f t="shared" si="46"/>
        <v>-1.0941140715226422E-3</v>
      </c>
      <c r="F102" s="36">
        <f t="shared" ref="F102:H102" si="47">F24/$N24</f>
        <v>-1.8740692329944179E-2</v>
      </c>
      <c r="G102" s="37">
        <f t="shared" si="47"/>
        <v>-1.9143533646892443E-2</v>
      </c>
      <c r="H102" s="60">
        <f t="shared" si="47"/>
        <v>4.0284131694826275E-4</v>
      </c>
      <c r="I102" s="36">
        <f t="shared" ref="I102:K102" si="48">I24/$M24</f>
        <v>-2.9804477763144564E-2</v>
      </c>
      <c r="J102" s="37">
        <f t="shared" si="48"/>
        <v>-2.8994022895350014E-2</v>
      </c>
      <c r="K102" s="60">
        <f t="shared" si="48"/>
        <v>-8.1045486779454971E-4</v>
      </c>
      <c r="L102" s="13"/>
    </row>
    <row r="103" spans="1:12" x14ac:dyDescent="0.35">
      <c r="A103" s="18"/>
      <c r="B103" s="20" t="s">
        <v>6</v>
      </c>
      <c r="C103" s="34">
        <f t="shared" ref="C103:E103" si="49">C25/$M25</f>
        <v>-2.6105773869415996E-2</v>
      </c>
      <c r="D103" s="35">
        <f t="shared" si="49"/>
        <v>-2.4479331780402753E-2</v>
      </c>
      <c r="E103" s="59">
        <f t="shared" si="49"/>
        <v>-1.6264420890132459E-3</v>
      </c>
      <c r="F103" s="34">
        <f t="shared" ref="F103:H103" si="50">F25/$N25</f>
        <v>-8.7826456328455715E-3</v>
      </c>
      <c r="G103" s="35">
        <f t="shared" si="50"/>
        <v>-9.0463007719236571E-3</v>
      </c>
      <c r="H103" s="59">
        <f t="shared" si="50"/>
        <v>2.6365513907808586E-4</v>
      </c>
      <c r="I103" s="34">
        <f t="shared" ref="I103:K103" si="51">I25/$M25</f>
        <v>-2.591280616393985E-3</v>
      </c>
      <c r="J103" s="35">
        <f t="shared" si="51"/>
        <v>-2.9772160273462806E-3</v>
      </c>
      <c r="K103" s="59">
        <f t="shared" si="51"/>
        <v>3.8593541095229564E-4</v>
      </c>
      <c r="L103" s="13"/>
    </row>
    <row r="104" spans="1:12" x14ac:dyDescent="0.35">
      <c r="A104" s="19"/>
      <c r="B104" s="21" t="s">
        <v>7</v>
      </c>
      <c r="C104" s="36">
        <f t="shared" ref="C104:E104" si="52">C26/$M26</f>
        <v>-2.5675307311880995E-2</v>
      </c>
      <c r="D104" s="37">
        <f t="shared" si="52"/>
        <v>-1.8821635794857149E-2</v>
      </c>
      <c r="E104" s="60">
        <f t="shared" si="52"/>
        <v>-6.8536715170238452E-3</v>
      </c>
      <c r="F104" s="36">
        <f t="shared" ref="F104:H104" si="53">F26/$N26</f>
        <v>-9.1195299566511328E-3</v>
      </c>
      <c r="G104" s="37">
        <f t="shared" si="53"/>
        <v>-9.3013463985990568E-3</v>
      </c>
      <c r="H104" s="60">
        <f t="shared" si="53"/>
        <v>1.8181644194792393E-4</v>
      </c>
      <c r="I104" s="36">
        <f t="shared" ref="I104:K104" si="54">I26/$M26</f>
        <v>-1.0358389906411039E-2</v>
      </c>
      <c r="J104" s="37">
        <f t="shared" si="54"/>
        <v>-1.6225548099014785E-2</v>
      </c>
      <c r="K104" s="60">
        <f t="shared" si="54"/>
        <v>5.8671581926037462E-3</v>
      </c>
      <c r="L104" s="13"/>
    </row>
    <row r="105" spans="1:12" x14ac:dyDescent="0.35">
      <c r="A105" s="18"/>
      <c r="B105" s="20" t="s">
        <v>8</v>
      </c>
      <c r="C105" s="34">
        <f t="shared" ref="C105:E105" si="55">C27/$M27</f>
        <v>-4.891052205298378E-3</v>
      </c>
      <c r="D105" s="35">
        <f t="shared" si="55"/>
        <v>-6.7468212092379552E-3</v>
      </c>
      <c r="E105" s="59">
        <f t="shared" si="55"/>
        <v>1.8557690039395773E-3</v>
      </c>
      <c r="F105" s="34">
        <f t="shared" ref="F105:H105" si="56">F27/$N27</f>
        <v>-1.107130041330669E-2</v>
      </c>
      <c r="G105" s="35">
        <f t="shared" si="56"/>
        <v>-1.0849072928867168E-2</v>
      </c>
      <c r="H105" s="59">
        <f t="shared" si="56"/>
        <v>-2.2222748443952224E-4</v>
      </c>
      <c r="I105" s="34">
        <f t="shared" ref="I105:K105" si="57">I27/$M27</f>
        <v>-5.4572190200596052E-3</v>
      </c>
      <c r="J105" s="35">
        <f t="shared" si="57"/>
        <v>-4.560788230020995E-3</v>
      </c>
      <c r="K105" s="59">
        <f t="shared" si="57"/>
        <v>-8.9643079003860944E-4</v>
      </c>
      <c r="L105" s="13"/>
    </row>
    <row r="106" spans="1:12" x14ac:dyDescent="0.35">
      <c r="A106" s="19"/>
      <c r="B106" s="21" t="s">
        <v>9</v>
      </c>
      <c r="C106" s="36">
        <f t="shared" ref="C106:E106" si="58">C28/$M28</f>
        <v>-1.0983402404915991E-2</v>
      </c>
      <c r="D106" s="37">
        <f t="shared" si="58"/>
        <v>-1.188167323357083E-2</v>
      </c>
      <c r="E106" s="60">
        <f t="shared" si="58"/>
        <v>8.9827082865483947E-4</v>
      </c>
      <c r="F106" s="36">
        <f t="shared" ref="F106:H106" si="59">F28/$N28</f>
        <v>-1.5275010565718771E-2</v>
      </c>
      <c r="G106" s="37">
        <f t="shared" si="59"/>
        <v>-1.3881341946909778E-2</v>
      </c>
      <c r="H106" s="60">
        <f t="shared" si="59"/>
        <v>-1.3936686188089919E-3</v>
      </c>
      <c r="I106" s="36">
        <f t="shared" ref="I106:K106" si="60">I28/$M28</f>
        <v>-7.9619459812588049E-3</v>
      </c>
      <c r="J106" s="37">
        <f t="shared" si="60"/>
        <v>-1.2718698323908295E-2</v>
      </c>
      <c r="K106" s="60">
        <f t="shared" si="60"/>
        <v>4.7567523426494908E-3</v>
      </c>
      <c r="L106" s="13"/>
    </row>
    <row r="107" spans="1:12" x14ac:dyDescent="0.35">
      <c r="A107" s="18"/>
      <c r="B107" s="20" t="s">
        <v>10</v>
      </c>
      <c r="C107" s="34">
        <f t="shared" ref="C107:E107" si="61">C29/$M29</f>
        <v>1.2019290464530678E-3</v>
      </c>
      <c r="D107" s="35">
        <f t="shared" si="61"/>
        <v>2.6919237321386888E-3</v>
      </c>
      <c r="E107" s="59">
        <f t="shared" si="61"/>
        <v>-1.489994685685621E-3</v>
      </c>
      <c r="F107" s="34">
        <f t="shared" ref="F107:H107" si="62">F29/$N29</f>
        <v>-1.5543878529928788E-4</v>
      </c>
      <c r="G107" s="35">
        <f t="shared" si="62"/>
        <v>-3.132506818245191E-4</v>
      </c>
      <c r="H107" s="59">
        <f t="shared" si="62"/>
        <v>1.5781189652523122E-4</v>
      </c>
      <c r="I107" s="34">
        <f t="shared" ref="I107:K107" si="63">I29/$M29</f>
        <v>6.7844424688218614E-3</v>
      </c>
      <c r="J107" s="35">
        <f t="shared" si="63"/>
        <v>5.7348239902388796E-3</v>
      </c>
      <c r="K107" s="59">
        <f t="shared" si="63"/>
        <v>1.049618478582982E-3</v>
      </c>
      <c r="L107" s="13"/>
    </row>
    <row r="108" spans="1:12" x14ac:dyDescent="0.35">
      <c r="A108" s="29"/>
      <c r="B108" s="30" t="s">
        <v>21</v>
      </c>
      <c r="C108" s="38">
        <f t="shared" ref="C108:E108" si="64">C30/$M30</f>
        <v>-9.5271922600599739E-3</v>
      </c>
      <c r="D108" s="39">
        <f t="shared" si="64"/>
        <v>-7.9524237604591663E-3</v>
      </c>
      <c r="E108" s="61">
        <f t="shared" si="64"/>
        <v>-1.5747684996008072E-3</v>
      </c>
      <c r="F108" s="38">
        <f t="shared" ref="F108:H108" si="65">F30/$N30</f>
        <v>-1.2441193479314171E-2</v>
      </c>
      <c r="G108" s="39">
        <f t="shared" si="65"/>
        <v>-1.2536661010426659E-2</v>
      </c>
      <c r="H108" s="61">
        <f t="shared" si="65"/>
        <v>9.5467531112488203E-5</v>
      </c>
      <c r="I108" s="38">
        <f t="shared" ref="I108:K108" si="66">I30/$M30</f>
        <v>-5.4975451213609017E-3</v>
      </c>
      <c r="J108" s="39">
        <f t="shared" si="66"/>
        <v>-6.7171263146645205E-3</v>
      </c>
      <c r="K108" s="61">
        <f t="shared" si="66"/>
        <v>1.2195811933036192E-3</v>
      </c>
      <c r="L108" s="13"/>
    </row>
    <row r="109" spans="1:12" x14ac:dyDescent="0.35">
      <c r="A109" s="18" t="s">
        <v>53</v>
      </c>
      <c r="B109" s="20" t="s">
        <v>2</v>
      </c>
      <c r="C109" s="34">
        <v>3.7445498845857905E-2</v>
      </c>
      <c r="D109" s="35">
        <v>3.8931741121482732E-2</v>
      </c>
      <c r="E109" s="59">
        <v>-1.4862422756248272E-3</v>
      </c>
      <c r="F109" s="34">
        <f t="shared" ref="F109:H109" si="67">F31/$N31</f>
        <v>3.5827704831852041E-2</v>
      </c>
      <c r="G109" s="34">
        <f t="shared" si="67"/>
        <v>3.5901487645990056E-2</v>
      </c>
      <c r="H109" s="34">
        <f t="shared" si="67"/>
        <v>-7.3782814138016896E-5</v>
      </c>
      <c r="I109" s="35">
        <f t="shared" ref="I109:K109" si="68">I31/$M31</f>
        <v>4.1846087390828957E-2</v>
      </c>
      <c r="J109" s="35">
        <f t="shared" si="68"/>
        <v>4.0064253992251726E-2</v>
      </c>
      <c r="K109" s="35">
        <f t="shared" si="68"/>
        <v>1.7818333985772331E-3</v>
      </c>
      <c r="L109" s="13"/>
    </row>
    <row r="110" spans="1:12" x14ac:dyDescent="0.35">
      <c r="A110" s="19"/>
      <c r="B110" s="21" t="s">
        <v>3</v>
      </c>
      <c r="C110" s="36">
        <v>4.4384715966874905E-2</v>
      </c>
      <c r="D110" s="37">
        <v>4.802969108175964E-2</v>
      </c>
      <c r="E110" s="60">
        <v>-3.6449751148847354E-3</v>
      </c>
      <c r="F110" s="36">
        <v>3.3022700119474308E-2</v>
      </c>
      <c r="G110" s="37">
        <v>3.2682705401724937E-2</v>
      </c>
      <c r="H110" s="60">
        <v>3.3999471774937007E-4</v>
      </c>
      <c r="I110" s="37">
        <v>2.5767360280634602E-2</v>
      </c>
      <c r="J110" s="37">
        <v>2.4863331367642599E-2</v>
      </c>
      <c r="K110" s="60">
        <v>9.0402891299200261E-4</v>
      </c>
      <c r="L110" s="13"/>
    </row>
    <row r="111" spans="1:12" x14ac:dyDescent="0.35">
      <c r="A111" s="18"/>
      <c r="B111" s="20" t="s">
        <v>4</v>
      </c>
      <c r="C111" s="34">
        <v>2.2761159967136291E-2</v>
      </c>
      <c r="D111" s="35">
        <v>3.029840261445893E-2</v>
      </c>
      <c r="E111" s="59">
        <v>-7.5372426473226395E-3</v>
      </c>
      <c r="F111" s="34">
        <v>2.9552932453277364E-2</v>
      </c>
      <c r="G111" s="35">
        <v>2.8579274566827795E-2</v>
      </c>
      <c r="H111" s="59">
        <v>9.736578864495693E-4</v>
      </c>
      <c r="I111" s="35">
        <v>1.7055015258249442E-2</v>
      </c>
      <c r="J111" s="35">
        <v>1.5632236321793225E-2</v>
      </c>
      <c r="K111" s="59">
        <v>1.4227789364562177E-3</v>
      </c>
      <c r="L111" s="13"/>
    </row>
    <row r="112" spans="1:12" x14ac:dyDescent="0.35">
      <c r="A112" s="19"/>
      <c r="B112" s="21" t="s">
        <v>5</v>
      </c>
      <c r="C112" s="36">
        <v>1.9944009645053842E-2</v>
      </c>
      <c r="D112" s="37">
        <v>2.5801559570042321E-2</v>
      </c>
      <c r="E112" s="60">
        <v>-5.8575499249884783E-3</v>
      </c>
      <c r="F112" s="36">
        <v>2.427720715966078E-2</v>
      </c>
      <c r="G112" s="37">
        <v>2.384477185966577E-2</v>
      </c>
      <c r="H112" s="60">
        <v>4.3243529999500985E-4</v>
      </c>
      <c r="I112" s="37">
        <v>2.0747911479300954E-2</v>
      </c>
      <c r="J112" s="37">
        <v>1.9028309958706885E-2</v>
      </c>
      <c r="K112" s="60">
        <v>1.719601520594069E-3</v>
      </c>
      <c r="L112" s="13"/>
    </row>
    <row r="113" spans="1:12" x14ac:dyDescent="0.35">
      <c r="A113" s="18"/>
      <c r="B113" s="20" t="s">
        <v>6</v>
      </c>
      <c r="C113" s="34">
        <v>-1.0460510881415343E-2</v>
      </c>
      <c r="D113" s="35">
        <v>5.2297763436074396E-3</v>
      </c>
      <c r="E113" s="59">
        <v>-1.5690287225022782E-2</v>
      </c>
      <c r="F113" s="34">
        <v>2.3980230393736909E-2</v>
      </c>
      <c r="G113" s="35">
        <v>2.1338855102851662E-2</v>
      </c>
      <c r="H113" s="59">
        <v>2.6413752908852478E-3</v>
      </c>
      <c r="I113" s="35">
        <v>9.1439579202811996E-3</v>
      </c>
      <c r="J113" s="35">
        <v>7.6748081297967619E-3</v>
      </c>
      <c r="K113" s="59">
        <v>1.4691497904844378E-3</v>
      </c>
      <c r="L113" s="13"/>
    </row>
    <row r="114" spans="1:12" x14ac:dyDescent="0.35">
      <c r="A114" s="19"/>
      <c r="B114" s="21" t="s">
        <v>7</v>
      </c>
      <c r="C114" s="36">
        <v>-1.1306984632779918E-3</v>
      </c>
      <c r="D114" s="37">
        <v>8.0026847716653526E-3</v>
      </c>
      <c r="E114" s="60">
        <v>-9.1333832349433444E-3</v>
      </c>
      <c r="F114" s="36">
        <v>2.3319827146473154E-2</v>
      </c>
      <c r="G114" s="37">
        <v>2.1078031979965051E-2</v>
      </c>
      <c r="H114" s="60">
        <v>2.2417951665081037E-3</v>
      </c>
      <c r="I114" s="37">
        <v>6.5525271144034267E-3</v>
      </c>
      <c r="J114" s="37">
        <v>7.7938897754342151E-3</v>
      </c>
      <c r="K114" s="60">
        <v>-1.2413626610307885E-3</v>
      </c>
      <c r="L114" s="13"/>
    </row>
    <row r="115" spans="1:12" x14ac:dyDescent="0.35">
      <c r="A115" s="18"/>
      <c r="B115" s="20" t="s">
        <v>8</v>
      </c>
      <c r="C115" s="34">
        <v>1.088080082694079E-4</v>
      </c>
      <c r="D115" s="35">
        <v>6.8468046945061867E-3</v>
      </c>
      <c r="E115" s="59">
        <v>-6.7379966862367788E-3</v>
      </c>
      <c r="F115" s="34">
        <v>9.5734867905167553E-3</v>
      </c>
      <c r="G115" s="35">
        <v>7.2326289697683399E-3</v>
      </c>
      <c r="H115" s="59">
        <v>2.3408578207484154E-3</v>
      </c>
      <c r="I115" s="35">
        <v>1.2136122866768875E-2</v>
      </c>
      <c r="J115" s="35">
        <v>1.4068264623046764E-2</v>
      </c>
      <c r="K115" s="59">
        <v>-1.9321417562778893E-3</v>
      </c>
      <c r="L115" s="13"/>
    </row>
    <row r="116" spans="1:12" x14ac:dyDescent="0.35">
      <c r="A116" s="19"/>
      <c r="B116" s="21" t="s">
        <v>9</v>
      </c>
      <c r="C116" s="36">
        <v>1.9525566684238271E-2</v>
      </c>
      <c r="D116" s="37">
        <v>1.5742728458980504E-2</v>
      </c>
      <c r="E116" s="60">
        <v>3.7828382252577675E-3</v>
      </c>
      <c r="F116" s="36">
        <v>1.7407907396496041E-2</v>
      </c>
      <c r="G116" s="37">
        <v>1.7172204296531268E-2</v>
      </c>
      <c r="H116" s="60">
        <v>2.3570309996477287E-4</v>
      </c>
      <c r="I116" s="37">
        <v>1.7170450005957096E-2</v>
      </c>
      <c r="J116" s="37">
        <v>2.0356305541126746E-2</v>
      </c>
      <c r="K116" s="60">
        <v>-3.1858555351696495E-3</v>
      </c>
      <c r="L116" s="13"/>
    </row>
    <row r="117" spans="1:12" x14ac:dyDescent="0.35">
      <c r="A117" s="18"/>
      <c r="B117" s="20" t="s">
        <v>10</v>
      </c>
      <c r="C117" s="34">
        <v>1.2013575373331059E-2</v>
      </c>
      <c r="D117" s="35">
        <v>1.1866809240792781E-2</v>
      </c>
      <c r="E117" s="59">
        <v>1.4676613253827853E-4</v>
      </c>
      <c r="F117" s="34">
        <v>5.6442196575167726E-3</v>
      </c>
      <c r="G117" s="35">
        <v>6.2982215090749971E-3</v>
      </c>
      <c r="H117" s="59">
        <v>-6.5400185155822452E-4</v>
      </c>
      <c r="I117" s="35">
        <v>7.3703070793871232E-3</v>
      </c>
      <c r="J117" s="35">
        <v>6.1133990348057193E-3</v>
      </c>
      <c r="K117" s="59">
        <v>1.2569080445814038E-3</v>
      </c>
      <c r="L117" s="13"/>
    </row>
    <row r="118" spans="1:12" x14ac:dyDescent="0.35">
      <c r="A118" s="29"/>
      <c r="B118" s="30" t="s">
        <v>21</v>
      </c>
      <c r="C118" s="38">
        <v>1.3335391555827185E-2</v>
      </c>
      <c r="D118" s="39">
        <v>1.6209556950344428E-2</v>
      </c>
      <c r="E118" s="61">
        <v>-2.8741653945172432E-3</v>
      </c>
      <c r="F118" s="38">
        <v>1.6903042259722445E-2</v>
      </c>
      <c r="G118" s="39">
        <v>1.6334948769969243E-2</v>
      </c>
      <c r="H118" s="61">
        <v>5.6809348975320195E-4</v>
      </c>
      <c r="I118" s="39">
        <v>1.2478983538213209E-2</v>
      </c>
      <c r="J118" s="39">
        <v>1.2029250149992399E-2</v>
      </c>
      <c r="K118" s="61">
        <v>4.4973338822081044E-4</v>
      </c>
      <c r="L118" s="13"/>
    </row>
    <row r="119" spans="1:12" x14ac:dyDescent="0.35">
      <c r="A119" s="18" t="s">
        <v>52</v>
      </c>
      <c r="B119" s="20" t="s">
        <v>2</v>
      </c>
      <c r="C119" s="34">
        <v>2.656132942859088E-2</v>
      </c>
      <c r="D119" s="35">
        <v>2.7776641997519447E-2</v>
      </c>
      <c r="E119" s="59">
        <v>-1.2153125689285671E-3</v>
      </c>
      <c r="F119" s="34">
        <v>3.258744028317534E-2</v>
      </c>
      <c r="G119" s="35">
        <v>3.1518855029347925E-2</v>
      </c>
      <c r="H119" s="59">
        <v>1.0685852538274143E-3</v>
      </c>
      <c r="I119" s="35">
        <v>1.854638912686099E-2</v>
      </c>
      <c r="J119" s="35">
        <v>1.9996756030307983E-2</v>
      </c>
      <c r="K119" s="59">
        <v>-1.4503669034469924E-3</v>
      </c>
    </row>
    <row r="120" spans="1:12" x14ac:dyDescent="0.35">
      <c r="A120" s="19"/>
      <c r="B120" s="21" t="s">
        <v>3</v>
      </c>
      <c r="C120" s="36">
        <v>2.0933291343250393E-2</v>
      </c>
      <c r="D120" s="37">
        <v>2.0858418390974909E-2</v>
      </c>
      <c r="E120" s="60">
        <v>7.4872952275484295E-5</v>
      </c>
      <c r="F120" s="36">
        <v>3.3668623083027524E-2</v>
      </c>
      <c r="G120" s="37">
        <v>3.3209960571730035E-2</v>
      </c>
      <c r="H120" s="60">
        <v>4.5866251129748903E-4</v>
      </c>
      <c r="I120" s="37">
        <v>1.7208983508729486E-2</v>
      </c>
      <c r="J120" s="37">
        <v>1.8152920199762806E-2</v>
      </c>
      <c r="K120" s="60">
        <v>-9.4393669103332023E-4</v>
      </c>
    </row>
    <row r="121" spans="1:12" x14ac:dyDescent="0.35">
      <c r="A121" s="18"/>
      <c r="B121" s="20" t="s">
        <v>4</v>
      </c>
      <c r="C121" s="34">
        <v>3.1285055465536588E-2</v>
      </c>
      <c r="D121" s="35">
        <v>3.5693652900304462E-2</v>
      </c>
      <c r="E121" s="59">
        <v>-4.4085974347678747E-3</v>
      </c>
      <c r="F121" s="34">
        <v>3.3665693087588544E-2</v>
      </c>
      <c r="G121" s="35">
        <v>3.3262958624370231E-2</v>
      </c>
      <c r="H121" s="59">
        <v>4.0273446321831274E-4</v>
      </c>
      <c r="I121" s="35">
        <v>2.0610430746325306E-2</v>
      </c>
      <c r="J121" s="35">
        <v>1.9431355672584583E-2</v>
      </c>
      <c r="K121" s="59">
        <v>1.1790750737407235E-3</v>
      </c>
    </row>
    <row r="122" spans="1:12" x14ac:dyDescent="0.35">
      <c r="A122" s="19"/>
      <c r="B122" s="21" t="s">
        <v>5</v>
      </c>
      <c r="C122" s="36">
        <v>1.5808010484069129E-2</v>
      </c>
      <c r="D122" s="37">
        <v>2.0856427310424114E-2</v>
      </c>
      <c r="E122" s="60">
        <v>-5.0484168263549845E-3</v>
      </c>
      <c r="F122" s="36">
        <v>2.4142275999672252E-2</v>
      </c>
      <c r="G122" s="37">
        <v>2.3040199725996469E-2</v>
      </c>
      <c r="H122" s="60">
        <v>1.1020762736757839E-3</v>
      </c>
      <c r="I122" s="37">
        <v>1.6621121855415935E-2</v>
      </c>
      <c r="J122" s="37">
        <v>1.6640026999029722E-2</v>
      </c>
      <c r="K122" s="60">
        <v>-1.8905143613787145E-5</v>
      </c>
    </row>
    <row r="123" spans="1:12" x14ac:dyDescent="0.35">
      <c r="A123" s="18"/>
      <c r="B123" s="20" t="s">
        <v>6</v>
      </c>
      <c r="C123" s="34">
        <v>2.4734533865440757E-2</v>
      </c>
      <c r="D123" s="35">
        <v>2.1541710665258701E-2</v>
      </c>
      <c r="E123" s="59">
        <v>3.1928232001820558E-3</v>
      </c>
      <c r="F123" s="34">
        <v>1.6825134595218429E-2</v>
      </c>
      <c r="G123" s="35">
        <v>1.9185032038592925E-2</v>
      </c>
      <c r="H123" s="59">
        <v>-2.3598974433744965E-3</v>
      </c>
      <c r="I123" s="35">
        <v>2.1198307149405363E-2</v>
      </c>
      <c r="J123" s="35">
        <v>1.7562443197843863E-2</v>
      </c>
      <c r="K123" s="59">
        <v>3.6358639515614993E-3</v>
      </c>
    </row>
    <row r="124" spans="1:12" x14ac:dyDescent="0.35">
      <c r="A124" s="19"/>
      <c r="B124" s="21" t="s">
        <v>7</v>
      </c>
      <c r="C124" s="36">
        <v>-2.0270270270270271E-3</v>
      </c>
      <c r="D124" s="37">
        <v>9.5928902829510443E-3</v>
      </c>
      <c r="E124" s="60">
        <v>-1.1619917309978071E-2</v>
      </c>
      <c r="F124" s="36">
        <v>2.6462354501252394E-2</v>
      </c>
      <c r="G124" s="37">
        <v>2.3768767074911323E-2</v>
      </c>
      <c r="H124" s="60">
        <v>2.6935874263410708E-3</v>
      </c>
      <c r="I124" s="37">
        <v>2.3646867200224988E-2</v>
      </c>
      <c r="J124" s="37">
        <v>2.4797603484561601E-2</v>
      </c>
      <c r="K124" s="60">
        <v>-1.1507362843366127E-3</v>
      </c>
    </row>
    <row r="125" spans="1:12" x14ac:dyDescent="0.35">
      <c r="A125" s="18"/>
      <c r="B125" s="20" t="s">
        <v>8</v>
      </c>
      <c r="C125" s="34">
        <v>3.1432094586426179E-3</v>
      </c>
      <c r="D125" s="35">
        <v>1.455736216706921E-2</v>
      </c>
      <c r="E125" s="59">
        <v>-1.1414152708426592E-2</v>
      </c>
      <c r="F125" s="34">
        <v>2.4195631962373242E-2</v>
      </c>
      <c r="G125" s="35">
        <v>2.2052548589642867E-2</v>
      </c>
      <c r="H125" s="59">
        <v>2.1430833727303748E-3</v>
      </c>
      <c r="I125" s="35">
        <v>2.141170838398393E-2</v>
      </c>
      <c r="J125" s="35">
        <v>2.0074858584816266E-2</v>
      </c>
      <c r="K125" s="59">
        <v>1.3368497991676637E-3</v>
      </c>
    </row>
    <row r="126" spans="1:12" x14ac:dyDescent="0.35">
      <c r="A126" s="19"/>
      <c r="B126" s="21" t="s">
        <v>9</v>
      </c>
      <c r="C126" s="36">
        <v>2.9741994588490958E-2</v>
      </c>
      <c r="D126" s="37">
        <v>2.6159081242024679E-2</v>
      </c>
      <c r="E126" s="60">
        <v>3.5829133464662793E-3</v>
      </c>
      <c r="F126" s="36">
        <v>1.906560096198219E-2</v>
      </c>
      <c r="G126" s="37">
        <v>2.0413548516481778E-2</v>
      </c>
      <c r="H126" s="60">
        <v>-1.3479475544995873E-3</v>
      </c>
      <c r="I126" s="37">
        <v>2.0665304383615055E-2</v>
      </c>
      <c r="J126" s="37">
        <v>1.9396738346081702E-2</v>
      </c>
      <c r="K126" s="60">
        <v>1.2685660375333536E-3</v>
      </c>
    </row>
    <row r="127" spans="1:12" x14ac:dyDescent="0.35">
      <c r="A127" s="18"/>
      <c r="B127" s="20" t="s">
        <v>10</v>
      </c>
      <c r="C127" s="34">
        <v>-3.3285837557797161E-3</v>
      </c>
      <c r="D127" s="35">
        <v>-2.5315318761778005E-3</v>
      </c>
      <c r="E127" s="59">
        <v>-7.9705187960191562E-4</v>
      </c>
      <c r="F127" s="34">
        <v>8.3276214314176918E-3</v>
      </c>
      <c r="G127" s="35">
        <v>7.9318009768892805E-3</v>
      </c>
      <c r="H127" s="59">
        <v>3.9582045452841129E-4</v>
      </c>
      <c r="I127" s="35">
        <v>2.1223246953447385E-3</v>
      </c>
      <c r="J127" s="35">
        <v>2.3437122673763827E-3</v>
      </c>
      <c r="K127" s="59">
        <v>-2.2138757203164425E-4</v>
      </c>
    </row>
    <row r="128" spans="1:12" x14ac:dyDescent="0.35">
      <c r="A128" s="29"/>
      <c r="B128" s="30" t="s">
        <v>21</v>
      </c>
      <c r="C128" s="38">
        <v>7.4888602209412722E-3</v>
      </c>
      <c r="D128" s="39">
        <v>9.9442389549624643E-3</v>
      </c>
      <c r="E128" s="61">
        <v>-2.4553787340211922E-3</v>
      </c>
      <c r="F128" s="38">
        <v>1.9451949820032698E-2</v>
      </c>
      <c r="G128" s="39">
        <v>1.888169184649513E-2</v>
      </c>
      <c r="H128" s="61">
        <v>5.7025797353756763E-4</v>
      </c>
      <c r="I128" s="39">
        <v>1.333689437646686E-2</v>
      </c>
      <c r="J128" s="39">
        <v>1.3120903262643063E-2</v>
      </c>
      <c r="K128" s="61">
        <v>2.1599111382379632E-4</v>
      </c>
    </row>
    <row r="129" spans="1:11" x14ac:dyDescent="0.35">
      <c r="A129" s="18" t="s">
        <v>47</v>
      </c>
      <c r="B129" s="20" t="s">
        <v>2</v>
      </c>
      <c r="C129" s="34">
        <v>3.2179854529424734E-2</v>
      </c>
      <c r="D129" s="35">
        <v>3.5011242774965146E-2</v>
      </c>
      <c r="E129" s="59">
        <v>-2.8313882455404116E-3</v>
      </c>
      <c r="F129" s="34">
        <v>2.4710126416657846E-2</v>
      </c>
      <c r="G129" s="35">
        <v>2.4520920032893911E-2</v>
      </c>
      <c r="H129" s="59">
        <v>1.8920638376393462E-4</v>
      </c>
      <c r="I129" s="35">
        <v>2.0125480109143362E-2</v>
      </c>
      <c r="J129" s="35">
        <v>1.9294913369776734E-2</v>
      </c>
      <c r="K129" s="59">
        <v>8.3056673936662828E-4</v>
      </c>
    </row>
    <row r="130" spans="1:11" x14ac:dyDescent="0.35">
      <c r="A130" s="19"/>
      <c r="B130" s="21" t="s">
        <v>3</v>
      </c>
      <c r="C130" s="36">
        <v>2.7312065638873784E-2</v>
      </c>
      <c r="D130" s="37">
        <v>2.9897777360967825E-2</v>
      </c>
      <c r="E130" s="60">
        <v>-2.5857117220940418E-3</v>
      </c>
      <c r="F130" s="36">
        <v>1.7480544470651282E-2</v>
      </c>
      <c r="G130" s="37">
        <v>1.7071121555639446E-2</v>
      </c>
      <c r="H130" s="60">
        <v>4.094229150118367E-4</v>
      </c>
      <c r="I130" s="37">
        <v>1.4056918999884774E-2</v>
      </c>
      <c r="J130" s="37">
        <v>1.3758599124452764E-2</v>
      </c>
      <c r="K130" s="60">
        <v>2.9831987543200988E-4</v>
      </c>
    </row>
    <row r="131" spans="1:11" x14ac:dyDescent="0.35">
      <c r="A131" s="18"/>
      <c r="B131" s="20" t="s">
        <v>4</v>
      </c>
      <c r="C131" s="34">
        <v>2.232350479025208E-2</v>
      </c>
      <c r="D131" s="35">
        <v>2.3107582078441713E-2</v>
      </c>
      <c r="E131" s="59">
        <v>-7.8407728818963296E-4</v>
      </c>
      <c r="F131" s="34">
        <v>1.4546630030709551E-2</v>
      </c>
      <c r="G131" s="35">
        <v>1.4906943388698385E-2</v>
      </c>
      <c r="H131" s="59">
        <v>-3.6031335798883402E-4</v>
      </c>
      <c r="I131" s="35">
        <v>1.1518131076035928E-2</v>
      </c>
      <c r="J131" s="35">
        <v>1.0373719909562457E-2</v>
      </c>
      <c r="K131" s="59">
        <v>1.1444111664734719E-3</v>
      </c>
    </row>
    <row r="132" spans="1:11" x14ac:dyDescent="0.35">
      <c r="A132" s="19"/>
      <c r="B132" s="21" t="s">
        <v>5</v>
      </c>
      <c r="C132" s="36">
        <v>2.1374300743090921E-2</v>
      </c>
      <c r="D132" s="37">
        <v>2.1922956467272159E-2</v>
      </c>
      <c r="E132" s="60">
        <v>-5.4865572418123787E-4</v>
      </c>
      <c r="F132" s="36">
        <v>1.7260360588619107E-2</v>
      </c>
      <c r="G132" s="37">
        <v>1.7454871622379187E-2</v>
      </c>
      <c r="H132" s="60">
        <v>-1.9451103376007944E-4</v>
      </c>
      <c r="I132" s="37">
        <v>1.4653426260556532E-2</v>
      </c>
      <c r="J132" s="37">
        <v>1.4000338263206374E-2</v>
      </c>
      <c r="K132" s="60">
        <v>6.5308799735015743E-4</v>
      </c>
    </row>
    <row r="133" spans="1:11" x14ac:dyDescent="0.35">
      <c r="A133" s="18"/>
      <c r="B133" s="20" t="s">
        <v>6</v>
      </c>
      <c r="C133" s="34">
        <v>1.8926914071810116E-2</v>
      </c>
      <c r="D133" s="35">
        <v>1.3760313242903083E-2</v>
      </c>
      <c r="E133" s="59">
        <v>5.1666008289070336E-3</v>
      </c>
      <c r="F133" s="34">
        <v>2.2424642567089877E-2</v>
      </c>
      <c r="G133" s="35">
        <v>2.1904845351791796E-2</v>
      </c>
      <c r="H133" s="59">
        <v>5.1979721529808037E-4</v>
      </c>
      <c r="I133" s="35">
        <v>1.1774983856876968E-2</v>
      </c>
      <c r="J133" s="35">
        <v>1.5232321438763158E-2</v>
      </c>
      <c r="K133" s="59">
        <v>-3.4573375818861898E-3</v>
      </c>
    </row>
    <row r="134" spans="1:11" x14ac:dyDescent="0.35">
      <c r="A134" s="19"/>
      <c r="B134" s="21" t="s">
        <v>7</v>
      </c>
      <c r="C134" s="36">
        <v>8.2083662194159454E-3</v>
      </c>
      <c r="D134" s="37">
        <v>1.5951827593492479E-2</v>
      </c>
      <c r="E134" s="60">
        <v>-7.7434613740765337E-3</v>
      </c>
      <c r="F134" s="36">
        <v>2.0325050058915009E-2</v>
      </c>
      <c r="G134" s="37">
        <v>1.9295188256150897E-2</v>
      </c>
      <c r="H134" s="60">
        <v>1.0298618027641121E-3</v>
      </c>
      <c r="I134" s="37">
        <v>2.1483083412271453E-2</v>
      </c>
      <c r="J134" s="37">
        <v>2.0411808838765769E-2</v>
      </c>
      <c r="K134" s="60">
        <v>1.0712745735056844E-3</v>
      </c>
    </row>
    <row r="135" spans="1:11" x14ac:dyDescent="0.35">
      <c r="A135" s="18"/>
      <c r="B135" s="20" t="s">
        <v>8</v>
      </c>
      <c r="C135" s="34">
        <v>1.328648380409643E-3</v>
      </c>
      <c r="D135" s="35">
        <v>5.0839982358365787E-3</v>
      </c>
      <c r="E135" s="59">
        <v>-3.7553498554269357E-3</v>
      </c>
      <c r="F135" s="34">
        <v>1.7806076471249457E-2</v>
      </c>
      <c r="G135" s="35">
        <v>1.7064391414478075E-2</v>
      </c>
      <c r="H135" s="59">
        <v>7.4168505677138161E-4</v>
      </c>
      <c r="I135" s="35">
        <v>2.0359478071065008E-2</v>
      </c>
      <c r="J135" s="35">
        <v>1.9959540167729661E-2</v>
      </c>
      <c r="K135" s="59">
        <v>3.9993790333534701E-4</v>
      </c>
    </row>
    <row r="136" spans="1:11" x14ac:dyDescent="0.35">
      <c r="A136" s="19"/>
      <c r="B136" s="21" t="s">
        <v>9</v>
      </c>
      <c r="C136" s="36">
        <v>2.407395380052391E-2</v>
      </c>
      <c r="D136" s="37">
        <v>2.2475799037369515E-2</v>
      </c>
      <c r="E136" s="60">
        <v>1.5981547631543948E-3</v>
      </c>
      <c r="F136" s="36">
        <v>2.0964846849078931E-2</v>
      </c>
      <c r="G136" s="37">
        <v>2.1375092270378579E-2</v>
      </c>
      <c r="H136" s="60">
        <v>-4.10245421299648E-4</v>
      </c>
      <c r="I136" s="37">
        <v>-6.7998300042498849E-4</v>
      </c>
      <c r="J136" s="37">
        <v>-7.3662737987306715E-4</v>
      </c>
      <c r="K136" s="60">
        <v>5.6644379448078652E-5</v>
      </c>
    </row>
    <row r="137" spans="1:11" x14ac:dyDescent="0.35">
      <c r="A137" s="18"/>
      <c r="B137" s="20" t="s">
        <v>10</v>
      </c>
      <c r="C137" s="34">
        <v>-2.4070216548022112E-3</v>
      </c>
      <c r="D137" s="35">
        <v>4.6964015591783592E-3</v>
      </c>
      <c r="E137" s="59">
        <v>-7.1034232139805704E-3</v>
      </c>
      <c r="F137" s="34">
        <v>1.6747319480026571E-2</v>
      </c>
      <c r="G137" s="35">
        <v>1.5735631409368511E-2</v>
      </c>
      <c r="H137" s="59">
        <v>1.0116880706580594E-3</v>
      </c>
      <c r="I137" s="35">
        <v>1.4692948553894282E-2</v>
      </c>
      <c r="J137" s="35">
        <v>1.1277922455204759E-2</v>
      </c>
      <c r="K137" s="59">
        <v>3.4150260986895234E-3</v>
      </c>
    </row>
    <row r="138" spans="1:11" x14ac:dyDescent="0.35">
      <c r="A138" s="29"/>
      <c r="B138" s="30" t="s">
        <v>21</v>
      </c>
      <c r="C138" s="38">
        <v>8.1910802889497425E-3</v>
      </c>
      <c r="D138" s="39">
        <v>1.2389470156037863E-2</v>
      </c>
      <c r="E138" s="61">
        <v>-4.1983898670881203E-3</v>
      </c>
      <c r="F138" s="38">
        <v>1.8472086405238813E-2</v>
      </c>
      <c r="G138" s="39">
        <v>1.7941731772120606E-2</v>
      </c>
      <c r="H138" s="61">
        <v>5.3035463311820741E-4</v>
      </c>
      <c r="I138" s="39">
        <v>1.4743041829797777E-2</v>
      </c>
      <c r="J138" s="39">
        <v>1.3386950118951468E-2</v>
      </c>
      <c r="K138" s="61">
        <v>1.3560917108463091E-3</v>
      </c>
    </row>
    <row r="139" spans="1:11" x14ac:dyDescent="0.35">
      <c r="A139" s="18" t="s">
        <v>48</v>
      </c>
      <c r="B139" s="20" t="s">
        <v>2</v>
      </c>
      <c r="C139" s="34">
        <v>3.9163067633863041E-2</v>
      </c>
      <c r="D139" s="35">
        <v>4.1674246770875611E-2</v>
      </c>
      <c r="E139" s="59">
        <v>-2.5111791370125702E-3</v>
      </c>
      <c r="F139" s="34">
        <v>3.5520024287196084E-2</v>
      </c>
      <c r="G139" s="35">
        <v>3.5204654324696105E-2</v>
      </c>
      <c r="H139" s="59">
        <v>3.153699624999784E-4</v>
      </c>
      <c r="I139" s="35">
        <v>4.4381138906198991E-2</v>
      </c>
      <c r="J139" s="35">
        <v>4.3908054161178156E-2</v>
      </c>
      <c r="K139" s="59">
        <v>4.7308474502083531E-4</v>
      </c>
    </row>
    <row r="140" spans="1:11" x14ac:dyDescent="0.35">
      <c r="A140" s="19"/>
      <c r="B140" s="21" t="s">
        <v>3</v>
      </c>
      <c r="C140" s="36">
        <v>6.9180606747944462E-3</v>
      </c>
      <c r="D140" s="37">
        <v>1.0490238776012573E-2</v>
      </c>
      <c r="E140" s="60">
        <v>-3.5721781012181264E-3</v>
      </c>
      <c r="F140" s="36">
        <v>1.5323422013562862E-2</v>
      </c>
      <c r="G140" s="37">
        <v>1.4863587470256512E-2</v>
      </c>
      <c r="H140" s="60">
        <v>4.5983454330635054E-4</v>
      </c>
      <c r="I140" s="37">
        <v>1.8426833666677592E-2</v>
      </c>
      <c r="J140" s="37">
        <v>1.7798318501401234E-2</v>
      </c>
      <c r="K140" s="60">
        <v>6.285151652763582E-4</v>
      </c>
    </row>
    <row r="141" spans="1:11" x14ac:dyDescent="0.35">
      <c r="A141" s="18"/>
      <c r="B141" s="20" t="s">
        <v>4</v>
      </c>
      <c r="C141" s="34">
        <v>6.1173651184057015E-3</v>
      </c>
      <c r="D141" s="35">
        <v>1.4279155915084912E-2</v>
      </c>
      <c r="E141" s="59">
        <v>-8.1617907966792108E-3</v>
      </c>
      <c r="F141" s="34">
        <v>1.4654463900149045E-2</v>
      </c>
      <c r="G141" s="35">
        <v>1.417047041087402E-2</v>
      </c>
      <c r="H141" s="59">
        <v>4.8399348927502528E-4</v>
      </c>
      <c r="I141" s="35">
        <v>1.9440870451215619E-2</v>
      </c>
      <c r="J141" s="35">
        <v>1.6621239240384111E-2</v>
      </c>
      <c r="K141" s="59">
        <v>2.819631210831508E-3</v>
      </c>
    </row>
    <row r="142" spans="1:11" x14ac:dyDescent="0.35">
      <c r="A142" s="19"/>
      <c r="B142" s="21" t="s">
        <v>5</v>
      </c>
      <c r="C142" s="36">
        <v>1.1045594219749183E-2</v>
      </c>
      <c r="D142" s="37">
        <v>2.0147245917367079E-2</v>
      </c>
      <c r="E142" s="60">
        <v>-9.1016516976178963E-3</v>
      </c>
      <c r="F142" s="36">
        <v>1.9208554150093815E-2</v>
      </c>
      <c r="G142" s="37">
        <v>1.8027236609704983E-2</v>
      </c>
      <c r="H142" s="60">
        <v>1.1813175403888321E-3</v>
      </c>
      <c r="I142" s="37">
        <v>1.4905360907777228E-2</v>
      </c>
      <c r="J142" s="37">
        <v>1.3274252494839905E-2</v>
      </c>
      <c r="K142" s="60">
        <v>1.6311084129373224E-3</v>
      </c>
    </row>
    <row r="143" spans="1:11" x14ac:dyDescent="0.35">
      <c r="A143" s="18"/>
      <c r="B143" s="20" t="s">
        <v>6</v>
      </c>
      <c r="C143" s="34">
        <v>1.2470023980815342E-2</v>
      </c>
      <c r="D143" s="35">
        <v>1.8130939194310025E-2</v>
      </c>
      <c r="E143" s="59">
        <v>-5.6609152134946827E-3</v>
      </c>
      <c r="F143" s="34">
        <v>2.2090688087939965E-2</v>
      </c>
      <c r="G143" s="35">
        <v>2.1787950576403148E-2</v>
      </c>
      <c r="H143" s="59">
        <v>3.0273751153681722E-4</v>
      </c>
      <c r="I143" s="35">
        <v>2.1607310064253656E-2</v>
      </c>
      <c r="J143" s="35">
        <v>1.9755221068794876E-2</v>
      </c>
      <c r="K143" s="59">
        <v>1.8520889954587796E-3</v>
      </c>
    </row>
    <row r="144" spans="1:11" x14ac:dyDescent="0.35">
      <c r="A144" s="19"/>
      <c r="B144" s="21" t="s">
        <v>7</v>
      </c>
      <c r="C144" s="36">
        <v>-9.8855496524198477E-3</v>
      </c>
      <c r="D144" s="37">
        <v>-5.5891818868124554E-3</v>
      </c>
      <c r="E144" s="60">
        <v>-4.2963677656073923E-3</v>
      </c>
      <c r="F144" s="36">
        <v>1.6546438812380257E-2</v>
      </c>
      <c r="G144" s="37">
        <v>1.6007240023756336E-2</v>
      </c>
      <c r="H144" s="60">
        <v>5.3919878862392079E-4</v>
      </c>
      <c r="I144" s="37">
        <v>8.6752694408196822E-3</v>
      </c>
      <c r="J144" s="37">
        <v>7.9595620429139952E-3</v>
      </c>
      <c r="K144" s="60">
        <v>7.1570739790568702E-4</v>
      </c>
    </row>
    <row r="145" spans="1:11" x14ac:dyDescent="0.35">
      <c r="A145" s="18"/>
      <c r="B145" s="20" t="s">
        <v>8</v>
      </c>
      <c r="C145" s="34">
        <v>3.022906347149229E-2</v>
      </c>
      <c r="D145" s="35">
        <v>2.6748366920921668E-2</v>
      </c>
      <c r="E145" s="59">
        <v>3.4806965505706222E-3</v>
      </c>
      <c r="F145" s="34">
        <v>1.3998140381574868E-2</v>
      </c>
      <c r="G145" s="35">
        <v>1.510494561355992E-2</v>
      </c>
      <c r="H145" s="59">
        <v>-1.1068052319850516E-3</v>
      </c>
      <c r="I145" s="35">
        <v>1.6795003941065905E-2</v>
      </c>
      <c r="J145" s="35">
        <v>1.6143044751995142E-2</v>
      </c>
      <c r="K145" s="59">
        <v>6.5195918907076308E-4</v>
      </c>
    </row>
    <row r="146" spans="1:11" x14ac:dyDescent="0.35">
      <c r="A146" s="19"/>
      <c r="B146" s="21" t="s">
        <v>9</v>
      </c>
      <c r="C146" s="36">
        <v>-1.9034739937097252E-2</v>
      </c>
      <c r="D146" s="37">
        <v>-1.2580426336670308E-2</v>
      </c>
      <c r="E146" s="60">
        <v>-6.454313600426944E-3</v>
      </c>
      <c r="F146" s="36">
        <v>1.2177036990621802E-2</v>
      </c>
      <c r="G146" s="37">
        <v>1.0319012963977345E-2</v>
      </c>
      <c r="H146" s="60">
        <v>1.8580240266444573E-3</v>
      </c>
      <c r="I146" s="37">
        <v>9.7790287712374684E-3</v>
      </c>
      <c r="J146" s="37">
        <v>1.0318629407368163E-2</v>
      </c>
      <c r="K146" s="60">
        <v>-5.3960063613069445E-4</v>
      </c>
    </row>
    <row r="147" spans="1:11" x14ac:dyDescent="0.35">
      <c r="A147" s="18"/>
      <c r="B147" s="20" t="s">
        <v>10</v>
      </c>
      <c r="C147" s="34">
        <v>-8.276508781049647E-3</v>
      </c>
      <c r="D147" s="35">
        <v>-5.6101124914308825E-3</v>
      </c>
      <c r="E147" s="59">
        <v>-2.6663962896187644E-3</v>
      </c>
      <c r="F147" s="34">
        <v>1.0461929058181767E-2</v>
      </c>
      <c r="G147" s="35">
        <v>1.1841195792001546E-2</v>
      </c>
      <c r="H147" s="59">
        <v>-1.3792667338197798E-3</v>
      </c>
      <c r="I147" s="35">
        <v>1.0525155383840081E-2</v>
      </c>
      <c r="J147" s="35">
        <v>5.650427578694911E-3</v>
      </c>
      <c r="K147" s="59">
        <v>4.8747278051451699E-3</v>
      </c>
    </row>
    <row r="148" spans="1:11" x14ac:dyDescent="0.35">
      <c r="A148" s="29"/>
      <c r="B148" s="30" t="s">
        <v>21</v>
      </c>
      <c r="C148" s="38">
        <v>1.452388340593927E-3</v>
      </c>
      <c r="D148" s="39">
        <v>4.8732518541124703E-3</v>
      </c>
      <c r="E148" s="61">
        <v>-3.4208635135185433E-3</v>
      </c>
      <c r="F148" s="38">
        <v>1.5611239019156405E-2</v>
      </c>
      <c r="G148" s="39">
        <v>1.5791023228707374E-2</v>
      </c>
      <c r="H148" s="61">
        <v>-1.7978420955096913E-4</v>
      </c>
      <c r="I148" s="39">
        <v>1.6045613160518439E-2</v>
      </c>
      <c r="J148" s="39">
        <v>1.3579298474225204E-2</v>
      </c>
      <c r="K148" s="61">
        <v>2.4663146862932347E-3</v>
      </c>
    </row>
    <row r="149" spans="1:11" x14ac:dyDescent="0.35">
      <c r="A149" s="18" t="s">
        <v>49</v>
      </c>
      <c r="B149" s="20" t="s">
        <v>2</v>
      </c>
      <c r="C149" s="34">
        <v>-4.1030829328612128E-3</v>
      </c>
      <c r="D149" s="35">
        <v>-1.4351845337760571E-3</v>
      </c>
      <c r="E149" s="59">
        <v>-2.6678983990851557E-3</v>
      </c>
      <c r="F149" s="34">
        <v>5.2725420275089308E-3</v>
      </c>
      <c r="G149" s="35">
        <v>5.1129399404657438E-3</v>
      </c>
      <c r="H149" s="59">
        <v>1.596020870431869E-4</v>
      </c>
      <c r="I149" s="35">
        <v>5.8102390395023962E-3</v>
      </c>
      <c r="J149" s="35">
        <v>4.9643339117023122E-3</v>
      </c>
      <c r="K149" s="59">
        <v>8.4590512780008398E-4</v>
      </c>
    </row>
    <row r="150" spans="1:11" x14ac:dyDescent="0.35">
      <c r="A150" s="19"/>
      <c r="B150" s="21" t="s">
        <v>3</v>
      </c>
      <c r="C150" s="36">
        <v>-3.8833487284860579E-3</v>
      </c>
      <c r="D150" s="37">
        <v>4.3157296990346539E-3</v>
      </c>
      <c r="E150" s="60">
        <v>-8.1990784275207118E-3</v>
      </c>
      <c r="F150" s="36">
        <v>7.5901483976581335E-3</v>
      </c>
      <c r="G150" s="37">
        <v>6.2813658280578555E-3</v>
      </c>
      <c r="H150" s="60">
        <v>1.3087825696002781E-3</v>
      </c>
      <c r="I150" s="37">
        <v>3.897996953666244E-3</v>
      </c>
      <c r="J150" s="37">
        <v>2.9466653570376367E-3</v>
      </c>
      <c r="K150" s="60">
        <v>9.5133159662860733E-4</v>
      </c>
    </row>
    <row r="151" spans="1:11" x14ac:dyDescent="0.35">
      <c r="A151" s="18"/>
      <c r="B151" s="20" t="s">
        <v>4</v>
      </c>
      <c r="C151" s="34">
        <v>4.6223999000562094E-3</v>
      </c>
      <c r="D151" s="35">
        <v>8.3545848522302291E-3</v>
      </c>
      <c r="E151" s="59">
        <v>-3.7321849521740197E-3</v>
      </c>
      <c r="F151" s="34">
        <v>1.0279428674341604E-2</v>
      </c>
      <c r="G151" s="35">
        <v>9.6808370669418109E-3</v>
      </c>
      <c r="H151" s="59">
        <v>5.9859160739979267E-4</v>
      </c>
      <c r="I151" s="35">
        <v>7.7349221281488578E-3</v>
      </c>
      <c r="J151" s="35">
        <v>7.2403729165267106E-3</v>
      </c>
      <c r="K151" s="59">
        <v>4.9454921162214727E-4</v>
      </c>
    </row>
    <row r="152" spans="1:11" x14ac:dyDescent="0.35">
      <c r="A152" s="19"/>
      <c r="B152" s="21" t="s">
        <v>5</v>
      </c>
      <c r="C152" s="36">
        <v>1.3803034199022887E-2</v>
      </c>
      <c r="D152" s="37">
        <v>1.5129527279463956E-2</v>
      </c>
      <c r="E152" s="60">
        <v>-1.3264930804410685E-3</v>
      </c>
      <c r="F152" s="36">
        <v>5.5507379806459811E-3</v>
      </c>
      <c r="G152" s="37">
        <v>5.4926192928252682E-3</v>
      </c>
      <c r="H152" s="60">
        <v>5.8118687820712944E-5</v>
      </c>
      <c r="I152" s="37">
        <v>7.9951475090387289E-3</v>
      </c>
      <c r="J152" s="37">
        <v>7.5061596348148241E-3</v>
      </c>
      <c r="K152" s="60">
        <v>4.8898787422390483E-4</v>
      </c>
    </row>
    <row r="153" spans="1:11" x14ac:dyDescent="0.35">
      <c r="A153" s="18"/>
      <c r="B153" s="20" t="s">
        <v>6</v>
      </c>
      <c r="C153" s="34">
        <v>1.5920709738974408E-2</v>
      </c>
      <c r="D153" s="35">
        <v>2.5120164797436478E-2</v>
      </c>
      <c r="E153" s="59">
        <v>-9.1994550584620707E-3</v>
      </c>
      <c r="F153" s="34">
        <v>3.3920819792679704E-3</v>
      </c>
      <c r="G153" s="35">
        <v>2.5073724455772772E-3</v>
      </c>
      <c r="H153" s="59">
        <v>8.8470953369069322E-4</v>
      </c>
      <c r="I153" s="35">
        <v>1.0858720018659375E-2</v>
      </c>
      <c r="J153" s="35">
        <v>8.6463537756607811E-3</v>
      </c>
      <c r="K153" s="59">
        <v>2.2123662429985938E-3</v>
      </c>
    </row>
    <row r="154" spans="1:11" x14ac:dyDescent="0.35">
      <c r="A154" s="19"/>
      <c r="B154" s="21" t="s">
        <v>7</v>
      </c>
      <c r="C154" s="36">
        <v>2.1036624002027632E-2</v>
      </c>
      <c r="D154" s="37">
        <v>1.8961345861700341E-2</v>
      </c>
      <c r="E154" s="60">
        <v>2.0752781403272913E-3</v>
      </c>
      <c r="F154" s="36">
        <v>4.0100303661930042E-3</v>
      </c>
      <c r="G154" s="37">
        <v>4.2061822943534055E-3</v>
      </c>
      <c r="H154" s="60">
        <v>-1.9615192816040128E-4</v>
      </c>
      <c r="I154" s="37">
        <v>-6.056323811446454E-4</v>
      </c>
      <c r="J154" s="37">
        <v>-1.5144248971453445E-4</v>
      </c>
      <c r="K154" s="60">
        <v>-4.5418989143011096E-4</v>
      </c>
    </row>
    <row r="155" spans="1:11" x14ac:dyDescent="0.35">
      <c r="A155" s="18"/>
      <c r="B155" s="20" t="s">
        <v>8</v>
      </c>
      <c r="C155" s="34">
        <v>7.550328548110323E-3</v>
      </c>
      <c r="D155" s="35">
        <v>1.0714555195050185E-2</v>
      </c>
      <c r="E155" s="59">
        <v>-3.1642266469398619E-3</v>
      </c>
      <c r="F155" s="34">
        <v>8.9378938259467022E-3</v>
      </c>
      <c r="G155" s="35">
        <v>9.3174831824101439E-3</v>
      </c>
      <c r="H155" s="59">
        <v>-3.7958935646344172E-4</v>
      </c>
      <c r="I155" s="35">
        <v>1.3393365419448328E-2</v>
      </c>
      <c r="J155" s="35">
        <v>1.046968906160374E-2</v>
      </c>
      <c r="K155" s="59">
        <v>2.9236763578445873E-3</v>
      </c>
    </row>
    <row r="156" spans="1:11" x14ac:dyDescent="0.35">
      <c r="A156" s="19"/>
      <c r="B156" s="21" t="s">
        <v>9</v>
      </c>
      <c r="C156" s="36">
        <v>2.738761297390313E-4</v>
      </c>
      <c r="D156" s="37">
        <v>-1.7197912798764814E-3</v>
      </c>
      <c r="E156" s="60">
        <v>1.9936674096155127E-3</v>
      </c>
      <c r="F156" s="36">
        <v>8.6974314047014549E-3</v>
      </c>
      <c r="G156" s="37">
        <v>9.2417232383505549E-3</v>
      </c>
      <c r="H156" s="60">
        <v>-5.4429183364909997E-4</v>
      </c>
      <c r="I156" s="37">
        <v>4.8699297250647255E-3</v>
      </c>
      <c r="J156" s="37">
        <v>4.993526909561688E-3</v>
      </c>
      <c r="K156" s="60">
        <v>-1.2359718449696244E-4</v>
      </c>
    </row>
    <row r="157" spans="1:11" x14ac:dyDescent="0.35">
      <c r="A157" s="18"/>
      <c r="B157" s="20" t="s">
        <v>10</v>
      </c>
      <c r="C157" s="34">
        <v>-5.3704274331998064E-3</v>
      </c>
      <c r="D157" s="35">
        <v>-1.3402301463565219E-3</v>
      </c>
      <c r="E157" s="59">
        <v>-4.0301972868432845E-3</v>
      </c>
      <c r="F157" s="34">
        <v>1.2492649977097871E-2</v>
      </c>
      <c r="G157" s="35">
        <v>1.1549489671490942E-2</v>
      </c>
      <c r="H157" s="59">
        <v>9.4316030560692883E-4</v>
      </c>
      <c r="I157" s="35">
        <v>6.1784414560588155E-3</v>
      </c>
      <c r="J157" s="35">
        <v>4.9837843780346919E-3</v>
      </c>
      <c r="K157" s="59">
        <v>1.1946570780241236E-3</v>
      </c>
    </row>
    <row r="158" spans="1:11" x14ac:dyDescent="0.35">
      <c r="A158" s="29"/>
      <c r="B158" s="30" t="s">
        <v>21</v>
      </c>
      <c r="C158" s="38">
        <v>1.2186667462969897E-3</v>
      </c>
      <c r="D158" s="39">
        <v>4.4832790505731079E-3</v>
      </c>
      <c r="E158" s="38">
        <v>-3.2646123042761183E-3</v>
      </c>
      <c r="F158" s="38">
        <v>8.7458767531011714E-3</v>
      </c>
      <c r="G158" s="39">
        <v>8.3168981616587589E-3</v>
      </c>
      <c r="H158" s="38">
        <v>4.289785914424124E-4</v>
      </c>
      <c r="I158" s="39">
        <v>6.7302531477277799E-3</v>
      </c>
      <c r="J158" s="39">
        <v>5.6695591917728383E-3</v>
      </c>
      <c r="K158" s="38">
        <v>1.0606939559549416E-3</v>
      </c>
    </row>
    <row r="159" spans="1:11" x14ac:dyDescent="0.35">
      <c r="A159" s="53" t="s">
        <v>38</v>
      </c>
      <c r="B159" s="54"/>
      <c r="C159" s="54"/>
      <c r="D159" s="54"/>
      <c r="E159" s="54"/>
      <c r="F159" s="28"/>
      <c r="G159" s="28"/>
      <c r="H159" s="28"/>
      <c r="I159" s="28"/>
      <c r="J159" s="28"/>
      <c r="K159" s="28"/>
    </row>
  </sheetData>
  <mergeCells count="6">
    <mergeCell ref="C8:E8"/>
    <mergeCell ref="F8:H8"/>
    <mergeCell ref="I8:K8"/>
    <mergeCell ref="C86:E86"/>
    <mergeCell ref="F86:H86"/>
    <mergeCell ref="I86:K86"/>
  </mergeCells>
  <hyperlinks>
    <hyperlink ref="A4" location="'T1a toelichting'!A1" display="Toelichting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A17" sqref="A17:J17"/>
    </sheetView>
  </sheetViews>
  <sheetFormatPr defaultRowHeight="14.5" x14ac:dyDescent="0.35"/>
  <sheetData>
    <row r="1" spans="1:10" ht="13.4" customHeight="1" x14ac:dyDescent="0.35">
      <c r="A1" s="62" t="s">
        <v>44</v>
      </c>
    </row>
    <row r="2" spans="1:10" x14ac:dyDescent="0.35">
      <c r="A2" s="63"/>
      <c r="H2" s="57"/>
      <c r="I2" s="57"/>
      <c r="J2" s="57"/>
    </row>
    <row r="3" spans="1:10" ht="18.5" x14ac:dyDescent="0.45">
      <c r="A3" s="1" t="s">
        <v>15</v>
      </c>
      <c r="B3" s="40"/>
      <c r="C3" s="41"/>
      <c r="D3" s="41"/>
      <c r="E3" s="42"/>
      <c r="F3" s="42"/>
      <c r="G3" s="42"/>
      <c r="H3" s="64"/>
      <c r="I3" s="64"/>
      <c r="J3" s="57"/>
    </row>
    <row r="4" spans="1:10" x14ac:dyDescent="0.35">
      <c r="A4" s="43"/>
      <c r="B4" s="44"/>
      <c r="C4" s="43"/>
      <c r="D4" s="43"/>
      <c r="E4" s="43"/>
      <c r="F4" s="43"/>
      <c r="G4" s="43"/>
      <c r="H4" s="65"/>
      <c r="I4" s="65"/>
      <c r="J4" s="57"/>
    </row>
    <row r="5" spans="1:10" ht="15.5" x14ac:dyDescent="0.35">
      <c r="A5" s="45" t="s">
        <v>24</v>
      </c>
      <c r="B5" s="43"/>
      <c r="C5" s="43"/>
      <c r="D5" s="43"/>
      <c r="E5" s="43"/>
      <c r="F5" s="43"/>
      <c r="G5" s="43"/>
      <c r="H5" s="43"/>
      <c r="I5" s="43"/>
    </row>
    <row r="7" spans="1:10" x14ac:dyDescent="0.35">
      <c r="A7" s="46" t="s">
        <v>25</v>
      </c>
      <c r="B7" s="46"/>
      <c r="C7" s="46"/>
      <c r="D7" s="46"/>
      <c r="E7" s="46"/>
      <c r="F7" s="46"/>
      <c r="G7" s="46"/>
      <c r="H7" s="46"/>
      <c r="I7" s="46"/>
    </row>
    <row r="8" spans="1:10" x14ac:dyDescent="0.35">
      <c r="A8" s="46"/>
      <c r="B8" s="46"/>
      <c r="C8" s="46"/>
      <c r="D8" s="46"/>
      <c r="E8" s="46"/>
      <c r="F8" s="46"/>
      <c r="G8" s="46"/>
      <c r="H8" s="46"/>
      <c r="I8" s="46"/>
    </row>
    <row r="9" spans="1:10" x14ac:dyDescent="0.35">
      <c r="A9" s="46" t="s">
        <v>45</v>
      </c>
      <c r="B9" s="46"/>
      <c r="C9" s="46"/>
      <c r="D9" s="46"/>
      <c r="E9" s="46"/>
      <c r="F9" s="46"/>
      <c r="G9" s="46"/>
      <c r="H9" s="46"/>
      <c r="I9" s="46"/>
    </row>
    <row r="11" spans="1:10" x14ac:dyDescent="0.35">
      <c r="A11" s="47" t="s">
        <v>26</v>
      </c>
      <c r="B11" s="47"/>
      <c r="C11" s="47"/>
      <c r="D11" s="47"/>
      <c r="E11" s="47"/>
      <c r="F11" s="47"/>
      <c r="G11" s="47"/>
      <c r="H11" s="47"/>
      <c r="I11" s="47"/>
    </row>
    <row r="12" spans="1:10" x14ac:dyDescent="0.35">
      <c r="A12" s="47" t="s">
        <v>27</v>
      </c>
      <c r="B12" s="47"/>
      <c r="C12" s="47"/>
      <c r="D12" s="47"/>
      <c r="E12" s="47"/>
      <c r="F12" s="47"/>
      <c r="G12" s="47"/>
      <c r="H12" s="47"/>
      <c r="I12" s="47"/>
    </row>
    <row r="13" spans="1:10" x14ac:dyDescent="0.35">
      <c r="A13" s="47" t="s">
        <v>40</v>
      </c>
      <c r="B13" s="47"/>
      <c r="C13" s="47"/>
      <c r="D13" s="47"/>
      <c r="E13" s="47"/>
      <c r="F13" s="47"/>
      <c r="G13" s="47"/>
      <c r="H13" s="47"/>
      <c r="I13" s="47"/>
    </row>
    <row r="14" spans="1:10" x14ac:dyDescent="0.35">
      <c r="A14" s="47"/>
      <c r="B14" s="47"/>
      <c r="C14" s="47"/>
      <c r="D14" s="47"/>
      <c r="E14" s="47"/>
      <c r="F14" s="47"/>
      <c r="G14" s="47"/>
      <c r="H14" s="47"/>
      <c r="I14" s="47"/>
    </row>
    <row r="15" spans="1:10" x14ac:dyDescent="0.35">
      <c r="A15" s="47" t="s">
        <v>42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x14ac:dyDescent="0.35">
      <c r="A16" s="47"/>
      <c r="B16" s="47"/>
      <c r="C16" s="47"/>
      <c r="D16" s="47"/>
      <c r="E16" s="47"/>
      <c r="F16" s="47"/>
      <c r="G16" s="47"/>
      <c r="H16" s="47"/>
      <c r="I16" s="47"/>
      <c r="J16" s="47"/>
    </row>
    <row r="17" spans="1:10" x14ac:dyDescent="0.35">
      <c r="A17" s="71" t="s">
        <v>46</v>
      </c>
      <c r="B17" s="72"/>
      <c r="C17" s="72"/>
      <c r="D17" s="72"/>
      <c r="E17" s="72"/>
      <c r="F17" s="72"/>
      <c r="G17" s="72"/>
      <c r="H17" s="72"/>
      <c r="I17" s="72"/>
      <c r="J17" s="72"/>
    </row>
    <row r="18" spans="1:10" x14ac:dyDescent="0.35">
      <c r="A18" s="47"/>
      <c r="B18" s="47"/>
      <c r="C18" s="47"/>
      <c r="D18" s="47"/>
      <c r="E18" s="47"/>
      <c r="F18" s="47"/>
      <c r="G18" s="47"/>
      <c r="H18" s="47"/>
      <c r="I18" s="47"/>
      <c r="J18" s="47"/>
    </row>
    <row r="19" spans="1:10" ht="15.5" x14ac:dyDescent="0.35">
      <c r="A19" s="48" t="s">
        <v>28</v>
      </c>
      <c r="B19" s="47"/>
      <c r="C19" s="47"/>
      <c r="D19" s="47"/>
      <c r="E19" s="47"/>
      <c r="F19" s="47"/>
      <c r="G19" s="47"/>
      <c r="H19" s="47"/>
      <c r="I19" s="47"/>
      <c r="J19" s="47"/>
    </row>
    <row r="20" spans="1:10" x14ac:dyDescent="0.35">
      <c r="A20" s="49"/>
      <c r="B20" s="47"/>
      <c r="C20" s="47"/>
      <c r="D20" s="47"/>
      <c r="E20" s="47"/>
      <c r="F20" s="47"/>
      <c r="G20" s="47"/>
      <c r="H20" s="47"/>
      <c r="I20" s="47"/>
      <c r="J20" s="47"/>
    </row>
    <row r="21" spans="1:10" x14ac:dyDescent="0.35">
      <c r="A21" s="47" t="s">
        <v>29</v>
      </c>
      <c r="B21" s="47"/>
      <c r="C21" s="47"/>
      <c r="D21" s="47"/>
      <c r="E21" s="47"/>
      <c r="F21" s="47"/>
      <c r="G21" s="47"/>
      <c r="H21" s="47"/>
      <c r="I21" s="47"/>
      <c r="J21" s="47"/>
    </row>
    <row r="22" spans="1:10" x14ac:dyDescent="0.35">
      <c r="A22" s="47" t="s">
        <v>30</v>
      </c>
      <c r="B22" s="47"/>
      <c r="C22" s="47"/>
      <c r="D22" s="47"/>
      <c r="E22" s="47"/>
      <c r="F22" s="47"/>
      <c r="G22" s="47"/>
      <c r="H22" s="47"/>
      <c r="I22" s="47"/>
      <c r="J22" s="47"/>
    </row>
    <row r="24" spans="1:10" ht="15.5" x14ac:dyDescent="0.35">
      <c r="A24" s="45" t="s">
        <v>31</v>
      </c>
      <c r="B24" s="43"/>
      <c r="C24" s="43"/>
      <c r="D24" s="43"/>
      <c r="E24" s="43"/>
      <c r="F24" s="43"/>
      <c r="G24" s="43"/>
      <c r="H24" s="43"/>
      <c r="I24" s="43"/>
      <c r="J24" s="43"/>
    </row>
    <row r="25" spans="1:10" x14ac:dyDescent="0.35">
      <c r="A25" s="50" t="s">
        <v>32</v>
      </c>
      <c r="B25" s="43"/>
      <c r="C25" s="43"/>
      <c r="D25" s="43"/>
      <c r="E25" s="43"/>
      <c r="F25" s="43"/>
      <c r="G25" s="43"/>
      <c r="H25" s="43"/>
      <c r="I25" s="43"/>
      <c r="J25" s="43"/>
    </row>
    <row r="26" spans="1:10" x14ac:dyDescent="0.35">
      <c r="A26" s="50" t="s">
        <v>33</v>
      </c>
      <c r="B26" s="43"/>
      <c r="C26" s="43"/>
      <c r="D26" s="43"/>
      <c r="E26" s="43"/>
      <c r="F26" s="43"/>
      <c r="G26" s="43"/>
      <c r="H26" s="43"/>
      <c r="I26" s="43"/>
      <c r="J26" s="43"/>
    </row>
    <row r="27" spans="1:10" x14ac:dyDescent="0.35">
      <c r="A27" s="50" t="s">
        <v>34</v>
      </c>
      <c r="B27" s="43"/>
      <c r="C27" s="43"/>
      <c r="D27" s="51" t="s">
        <v>35</v>
      </c>
      <c r="E27" s="43"/>
      <c r="F27" s="43"/>
      <c r="G27" s="43"/>
      <c r="H27" s="43"/>
      <c r="I27" s="43"/>
      <c r="J27" s="43"/>
    </row>
    <row r="28" spans="1:10" x14ac:dyDescent="0.35">
      <c r="A28" s="50" t="s">
        <v>36</v>
      </c>
      <c r="B28" s="43"/>
      <c r="C28" s="43"/>
      <c r="D28" s="52" t="s">
        <v>37</v>
      </c>
      <c r="E28" s="43"/>
      <c r="F28" s="43"/>
      <c r="G28" s="43"/>
      <c r="H28" s="43"/>
      <c r="I28" s="43"/>
      <c r="J28" s="43"/>
    </row>
    <row r="30" spans="1:10" ht="15" customHeight="1" x14ac:dyDescent="0.35">
      <c r="A30" s="50" t="s">
        <v>38</v>
      </c>
    </row>
    <row r="31" spans="1:10" x14ac:dyDescent="0.35">
      <c r="A31" s="50" t="s">
        <v>39</v>
      </c>
    </row>
  </sheetData>
  <mergeCells count="1">
    <mergeCell ref="A17:J17"/>
  </mergeCells>
  <hyperlinks>
    <hyperlink ref="D27" r:id="rId1"/>
    <hyperlink ref="D28" r:id="rId2"/>
    <hyperlink ref="A1" location="Tabel!A1" display="terug naar tabel"/>
    <hyperlink ref="A17:I17" r:id="rId3" display="Meer uitleg vindt u op de Methode-pagina van de DynaM website: dynam-belgium.org/Methode"/>
    <hyperlink ref="A17:J17" r:id="rId4" display="Meer uitleg vindt u op de Methode-pagina van de DynaM websit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Tabel</vt:lpstr>
      <vt:lpstr>Toelichting</vt:lpstr>
    </vt:vector>
  </TitlesOfParts>
  <Company>KU Leuven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Goesaert</dc:creator>
  <cp:lastModifiedBy>Thomas Boogaerts</cp:lastModifiedBy>
  <dcterms:created xsi:type="dcterms:W3CDTF">2016-11-30T09:38:23Z</dcterms:created>
  <dcterms:modified xsi:type="dcterms:W3CDTF">2023-07-18T09:57:17Z</dcterms:modified>
</cp:coreProperties>
</file>